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/chart4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heets/sheet4.xml" ContentType="application/vnd.openxmlformats-officedocument.spreadsheetml.chartsheet+xml"/>
  <Override PartName="/xl/drawings/drawing1.xml" ContentType="application/vnd.openxmlformats-officedocument.drawing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2"/>
  </bookViews>
  <sheets>
    <sheet name="Deaths &amp; serious ADR per month" sheetId="1" r:id="rId1"/>
    <sheet name="Deaths &amp; serious ADR per mo (2)" sheetId="7" r:id="rId2"/>
    <sheet name="Number of deaths per month" sheetId="5" r:id="rId3"/>
    <sheet name="Deaths per month for 8 Reaction" sheetId="8" r:id="rId4"/>
    <sheet name="Number of Serious ADR per month" sheetId="6" r:id="rId5"/>
    <sheet name="% Death per Serious ADR" sheetId="4" r:id="rId6"/>
    <sheet name="Feuil2" sheetId="2" r:id="rId7"/>
    <sheet name="Feuil3" sheetId="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">'Deaths &amp; serious ADR per mo (2)'!$A$1:$Q$13</definedName>
    <definedName name="_xlnm.Print_Area" localSheetId="0">'Deaths &amp; serious ADR per month'!$A$1:$Q$13</definedName>
  </definedNames>
  <calcPr calcId="125725"/>
</workbook>
</file>

<file path=xl/calcChain.xml><?xml version="1.0" encoding="utf-8"?>
<calcChain xmlns="http://schemas.openxmlformats.org/spreadsheetml/2006/main">
  <c r="G5" i="7"/>
  <c r="G6"/>
  <c r="G7"/>
  <c r="G8"/>
  <c r="G9"/>
  <c r="G10"/>
  <c r="G11"/>
  <c r="G12"/>
  <c r="G4"/>
  <c r="H5"/>
  <c r="H6"/>
  <c r="H7"/>
  <c r="H8"/>
  <c r="H9"/>
  <c r="H10"/>
  <c r="H11"/>
  <c r="H12"/>
  <c r="H4"/>
  <c r="F5"/>
  <c r="F6"/>
  <c r="F7"/>
  <c r="F8"/>
  <c r="F9"/>
  <c r="F10"/>
  <c r="F11"/>
  <c r="F12"/>
  <c r="F4"/>
  <c r="E12"/>
  <c r="E11"/>
  <c r="E10"/>
  <c r="E9"/>
  <c r="E8"/>
  <c r="E7"/>
  <c r="E6"/>
  <c r="E4"/>
  <c r="E5"/>
  <c r="D12" l="1"/>
  <c r="D11"/>
  <c r="D10"/>
  <c r="D9"/>
  <c r="D8"/>
  <c r="D7"/>
  <c r="D6"/>
  <c r="D5"/>
  <c r="D4"/>
  <c r="C12"/>
  <c r="C11"/>
  <c r="C10"/>
  <c r="C9"/>
  <c r="C8"/>
  <c r="C7"/>
  <c r="C6"/>
  <c r="C5"/>
  <c r="C4"/>
  <c r="Q12" l="1"/>
  <c r="Q11"/>
  <c r="Q10"/>
  <c r="Q9"/>
  <c r="Q8"/>
  <c r="Q7"/>
  <c r="Q6"/>
  <c r="Q5"/>
  <c r="Q4"/>
  <c r="P12" l="1"/>
  <c r="P11"/>
  <c r="P10"/>
  <c r="P9"/>
  <c r="P8"/>
  <c r="P7"/>
  <c r="P6"/>
  <c r="P5"/>
  <c r="P4"/>
  <c r="O12" l="1"/>
  <c r="O11"/>
  <c r="O10"/>
  <c r="O9"/>
  <c r="O8"/>
  <c r="O7"/>
  <c r="O6"/>
  <c r="O5"/>
  <c r="O4"/>
  <c r="N12" l="1"/>
  <c r="N11"/>
  <c r="N10"/>
  <c r="N9"/>
  <c r="N8"/>
  <c r="N7"/>
  <c r="N6"/>
  <c r="N5"/>
  <c r="N4"/>
  <c r="M12" l="1"/>
  <c r="M11"/>
  <c r="M10"/>
  <c r="M9"/>
  <c r="M8"/>
  <c r="M7"/>
  <c r="M6"/>
  <c r="M5"/>
  <c r="M4"/>
  <c r="L12"/>
  <c r="L11"/>
  <c r="L10"/>
  <c r="L9"/>
  <c r="L8"/>
  <c r="L7"/>
  <c r="L6"/>
  <c r="L5"/>
  <c r="L4"/>
  <c r="K12" l="1"/>
  <c r="K11"/>
  <c r="K10"/>
  <c r="K9"/>
  <c r="K8"/>
  <c r="K7"/>
  <c r="K6"/>
  <c r="K5"/>
  <c r="K4"/>
  <c r="J12"/>
  <c r="J11"/>
  <c r="J10"/>
  <c r="J9"/>
  <c r="J8"/>
  <c r="J7"/>
  <c r="J6"/>
  <c r="J5"/>
  <c r="J4"/>
  <c r="I11"/>
  <c r="I10"/>
  <c r="I9"/>
  <c r="I8"/>
  <c r="I7"/>
  <c r="I6"/>
  <c r="I5"/>
  <c r="I4"/>
  <c r="B12"/>
  <c r="B11"/>
  <c r="B10"/>
  <c r="B9"/>
  <c r="B8"/>
  <c r="B7"/>
  <c r="B6"/>
  <c r="B5"/>
  <c r="B4"/>
  <c r="I12" l="1"/>
  <c r="Q12" i="1" l="1"/>
  <c r="Q11"/>
  <c r="Q10"/>
  <c r="Q9"/>
  <c r="O12" l="1"/>
  <c r="O11"/>
  <c r="O10"/>
  <c r="O9"/>
  <c r="P12" l="1"/>
  <c r="P11"/>
  <c r="P10"/>
  <c r="P9"/>
  <c r="N12" l="1"/>
  <c r="N11"/>
  <c r="N10"/>
  <c r="N9"/>
  <c r="M12" l="1"/>
  <c r="M11"/>
  <c r="M10"/>
  <c r="M9"/>
  <c r="L12"/>
  <c r="L11"/>
  <c r="L10"/>
  <c r="L9"/>
  <c r="K12" l="1"/>
  <c r="K11"/>
  <c r="K10"/>
  <c r="K9"/>
  <c r="J12"/>
  <c r="J11"/>
  <c r="J10"/>
  <c r="J9"/>
  <c r="I12"/>
  <c r="I11"/>
  <c r="G11" s="1"/>
  <c r="I10"/>
  <c r="G10" s="1"/>
  <c r="I9"/>
  <c r="H10" l="1"/>
  <c r="H11"/>
  <c r="G12"/>
  <c r="E12"/>
  <c r="E11"/>
  <c r="E10"/>
  <c r="E9"/>
  <c r="H12" l="1"/>
  <c r="D12"/>
  <c r="D11"/>
  <c r="D10"/>
  <c r="D9"/>
  <c r="C12"/>
  <c r="C11"/>
  <c r="C10"/>
  <c r="C9"/>
  <c r="B12" l="1"/>
  <c r="B11"/>
  <c r="F11" s="1"/>
  <c r="B10"/>
  <c r="F10" s="1"/>
  <c r="F12" s="1"/>
  <c r="B9"/>
</calcChain>
</file>

<file path=xl/sharedStrings.xml><?xml version="1.0" encoding="utf-8"?>
<sst xmlns="http://schemas.openxmlformats.org/spreadsheetml/2006/main" count="136" uniqueCount="85">
  <si>
    <t>Active substance</t>
  </si>
  <si>
    <t>Therapeutic area</t>
  </si>
  <si>
    <t>ATC code</t>
  </si>
  <si>
    <t>Name(s)</t>
  </si>
  <si>
    <t>Usually in combination with:</t>
  </si>
  <si>
    <t>Mean number of deaths by month in EudraVigilance</t>
  </si>
  <si>
    <t>Mean number of serious ADR by month in EudraVigilance</t>
  </si>
  <si>
    <t>Date of issue of marketing authorisation valid throughout the European Union *</t>
  </si>
  <si>
    <t>(*)The first operating version of Eudravigilance was launched in December 2001</t>
  </si>
  <si>
    <t xml:space="preserve">Data Source : http://www.adrreports.eu/en/data_source.html </t>
  </si>
  <si>
    <t>% Death per Serious ADR</t>
  </si>
  <si>
    <t>Number of months in EudraVigilance (to 07 or 08/2016) *</t>
  </si>
  <si>
    <t>Methotrexate</t>
  </si>
  <si>
    <t>Rheumatoid Arthritis</t>
  </si>
  <si>
    <t>L04AX03</t>
  </si>
  <si>
    <t>Marketing-authorisation holder(s)</t>
  </si>
  <si>
    <t>Pfizer, Nordic Pharma, Sanofi Aventis…</t>
  </si>
  <si>
    <t>19/01/1963 in France</t>
  </si>
  <si>
    <t>Dose and frequency</t>
  </si>
  <si>
    <t>25mg weekly</t>
  </si>
  <si>
    <t>Monotherapy as first line treatment</t>
  </si>
  <si>
    <t>PLAQUENIL®</t>
  </si>
  <si>
    <t>Hydroxychloroquine</t>
  </si>
  <si>
    <t>P01BA02</t>
  </si>
  <si>
    <t>Pfizer</t>
  </si>
  <si>
    <t xml:space="preserve">Rheumatoid Arthritis, lupus erythematosus </t>
  </si>
  <si>
    <t>SALAZOPYRINE®</t>
  </si>
  <si>
    <r>
      <t>NOVATREX®</t>
    </r>
    <r>
      <rPr>
        <b/>
        <sz val="10"/>
        <color theme="1"/>
        <rFont val="Calibri"/>
        <family val="2"/>
      </rPr>
      <t xml:space="preserve">, </t>
    </r>
    <r>
      <rPr>
        <b/>
        <sz val="10"/>
        <color theme="1"/>
        <rFont val="Arial"/>
        <family val="2"/>
      </rPr>
      <t>IMETH®, METOJECT®…</t>
    </r>
  </si>
  <si>
    <t>Sanofi Aventis</t>
  </si>
  <si>
    <t>01/01/1991  in France</t>
  </si>
  <si>
    <t>200-400 mg daily</t>
  </si>
  <si>
    <t>Sulfasalazine</t>
  </si>
  <si>
    <t>Rheumatoid Arthritis, Crohn's Disease…</t>
  </si>
  <si>
    <t>01/01/1986  in France</t>
  </si>
  <si>
    <t>A07EC01</t>
  </si>
  <si>
    <t>2 g daily</t>
  </si>
  <si>
    <t>ARAVA®</t>
  </si>
  <si>
    <t>Leflunomide</t>
  </si>
  <si>
    <t>L04AA13</t>
  </si>
  <si>
    <t>30/08/2000  in France</t>
  </si>
  <si>
    <t>Rheumatoid Arthritis, psoriatic Arthritis</t>
  </si>
  <si>
    <t>10-20 mg daily</t>
  </si>
  <si>
    <t>Infliximab</t>
  </si>
  <si>
    <t xml:space="preserve">REMICADE®, INFLECTRA®, REMSIMA®, BENEPALI®, FLIXABI® </t>
  </si>
  <si>
    <t>MSD</t>
  </si>
  <si>
    <t>L04AB02</t>
  </si>
  <si>
    <t>ENBREL®</t>
  </si>
  <si>
    <t>HUMIRA®</t>
  </si>
  <si>
    <t>CIMZIA®</t>
  </si>
  <si>
    <t>SIMPONI®</t>
  </si>
  <si>
    <t>MABTHERA®</t>
  </si>
  <si>
    <t>ROACTEMRA®</t>
  </si>
  <si>
    <t>ORENCIA®</t>
  </si>
  <si>
    <t>COSENTYX®</t>
  </si>
  <si>
    <t>Etanercept</t>
  </si>
  <si>
    <t>Adalimumab</t>
  </si>
  <si>
    <t>Certolizumab</t>
  </si>
  <si>
    <t>Golimumab</t>
  </si>
  <si>
    <t>Tocilizumab</t>
  </si>
  <si>
    <t xml:space="preserve">Rituximab
</t>
  </si>
  <si>
    <t>Abatacept</t>
  </si>
  <si>
    <t>Secukinumab</t>
  </si>
  <si>
    <t>All 4 conventionnal DMARDs</t>
  </si>
  <si>
    <t>Roche</t>
  </si>
  <si>
    <t>BMS</t>
  </si>
  <si>
    <t>All 5 anti-TNF-alpha DMARDs</t>
  </si>
  <si>
    <t>All 9 biological DMARDs</t>
  </si>
  <si>
    <t>L04AB01</t>
  </si>
  <si>
    <t>L04AB04</t>
  </si>
  <si>
    <t>L04AB05</t>
  </si>
  <si>
    <t>L04AB06</t>
  </si>
  <si>
    <t>L01XC02</t>
  </si>
  <si>
    <t>L04AA24</t>
  </si>
  <si>
    <t>L04AC07</t>
  </si>
  <si>
    <t>L04AC10</t>
  </si>
  <si>
    <t>Infections and infestations</t>
  </si>
  <si>
    <t>General disorders and administration site conditions</t>
  </si>
  <si>
    <t>Neoplasms benign, malignant and unspecified</t>
  </si>
  <si>
    <t>Respiratory, thoracic and mediastinal disorders</t>
  </si>
  <si>
    <t>Cardiac disorders</t>
  </si>
  <si>
    <t>Nervous system disorders</t>
  </si>
  <si>
    <t>Gastrointestinal disorders</t>
  </si>
  <si>
    <t>Vascular disorders</t>
  </si>
  <si>
    <t>Number of deaths per month due to:</t>
  </si>
  <si>
    <t>Total of 8 Reaction Groups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</si>
</sst>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5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DE0000"/>
      <color rgb="FFFF2525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Nombres moyens de décès mensuels déclarés dans EudraVigilance</a:t>
            </a:r>
            <a:br>
              <a:rPr lang="en-US" sz="1800" b="1" i="0" baseline="0"/>
            </a:br>
            <a:endParaRPr lang="en-US" sz="1200" b="1" i="0" baseline="0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'Deaths &amp; serious ADR per month'!$A$10</c:f>
              <c:strCache>
                <c:ptCount val="1"/>
                <c:pt idx="0">
                  <c:v>Mean number of deaths by month in EudraVigilance</c:v>
                </c:pt>
              </c:strCache>
            </c:strRef>
          </c:tx>
          <c:dPt>
            <c:idx val="5"/>
            <c:spPr>
              <a:solidFill>
                <a:srgbClr val="DE0000"/>
              </a:solidFill>
            </c:spPr>
          </c:dPt>
          <c:dPt>
            <c:idx val="6"/>
            <c:spPr>
              <a:solidFill>
                <a:srgbClr val="FF2525"/>
              </a:solidFill>
            </c:spPr>
          </c:dPt>
          <c:dPt>
            <c:idx val="7"/>
            <c:spPr>
              <a:solidFill>
                <a:srgbClr val="FF2525"/>
              </a:solidFill>
            </c:spPr>
          </c:dPt>
          <c:dPt>
            <c:idx val="8"/>
            <c:spPr>
              <a:solidFill>
                <a:srgbClr val="FF2525"/>
              </a:solidFill>
            </c:spPr>
          </c:dPt>
          <c:dPt>
            <c:idx val="9"/>
            <c:spPr>
              <a:solidFill>
                <a:srgbClr val="FF2525"/>
              </a:solidFill>
            </c:spPr>
          </c:dPt>
          <c:dPt>
            <c:idx val="10"/>
            <c:spPr>
              <a:solidFill>
                <a:srgbClr val="FF2525"/>
              </a:solidFill>
            </c:spPr>
          </c:dPt>
          <c:dPt>
            <c:idx val="11"/>
            <c:spPr>
              <a:solidFill>
                <a:srgbClr val="FF2525"/>
              </a:solidFill>
            </c:spPr>
          </c:dPt>
          <c:dPt>
            <c:idx val="12"/>
            <c:spPr>
              <a:solidFill>
                <a:srgbClr val="C00000"/>
              </a:solidFill>
            </c:spPr>
          </c:dPt>
          <c:dPt>
            <c:idx val="13"/>
            <c:spPr>
              <a:solidFill>
                <a:srgbClr val="C00000"/>
              </a:solidFill>
            </c:spPr>
          </c:dPt>
          <c:dPt>
            <c:idx val="14"/>
            <c:spPr>
              <a:solidFill>
                <a:srgbClr val="C00000"/>
              </a:solidFill>
            </c:spPr>
          </c:dPt>
          <c:dPt>
            <c:idx val="15"/>
            <c:spPr>
              <a:solidFill>
                <a:srgbClr val="C00000"/>
              </a:solidFill>
            </c:spPr>
          </c:dPt>
          <c:cat>
            <c:strRef>
              <c:f>'Deaths &amp; serious ADR per month'!$B$1:$Q$1</c:f>
              <c:strCache>
                <c:ptCount val="16"/>
                <c:pt idx="0">
                  <c:v>NOVATREX®, IMETH®, METOJECT®…</c:v>
                </c:pt>
                <c:pt idx="1">
                  <c:v>PLAQUENIL®</c:v>
                </c:pt>
                <c:pt idx="2">
                  <c:v>SALAZOPYRINE®</c:v>
                </c:pt>
                <c:pt idx="3">
                  <c:v>ARAVA®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REMICADE®, INFLECTRA®, REMSIMA®, BENEPALI®, FLIXABI® </c:v>
                </c:pt>
                <c:pt idx="8">
                  <c:v>ENBREL®</c:v>
                </c:pt>
                <c:pt idx="9">
                  <c:v>HUMIRA®</c:v>
                </c:pt>
                <c:pt idx="10">
                  <c:v>CIMZIA®</c:v>
                </c:pt>
                <c:pt idx="11">
                  <c:v>SIMPONI®</c:v>
                </c:pt>
                <c:pt idx="12">
                  <c:v>MABTHERA®</c:v>
                </c:pt>
                <c:pt idx="13">
                  <c:v>ORENCIA®</c:v>
                </c:pt>
                <c:pt idx="14">
                  <c:v>ROACTEMRA®</c:v>
                </c:pt>
                <c:pt idx="15">
                  <c:v>COSENTYX®</c:v>
                </c:pt>
              </c:strCache>
            </c:strRef>
          </c:cat>
          <c:val>
            <c:numRef>
              <c:f>'Deaths &amp; serious ADR per month'!$B$10:$Q$10</c:f>
              <c:numCache>
                <c:formatCode>0.0</c:formatCode>
                <c:ptCount val="16"/>
                <c:pt idx="0">
                  <c:v>44.017045454545453</c:v>
                </c:pt>
                <c:pt idx="1">
                  <c:v>2.4943181818181817</c:v>
                </c:pt>
                <c:pt idx="2">
                  <c:v>1.9772727272727273</c:v>
                </c:pt>
                <c:pt idx="3">
                  <c:v>5.8361581920903953</c:v>
                </c:pt>
                <c:pt idx="4">
                  <c:v>54.324794555726754</c:v>
                </c:pt>
                <c:pt idx="5">
                  <c:v>114.34922425078202</c:v>
                </c:pt>
                <c:pt idx="6">
                  <c:v>88.674650753274847</c:v>
                </c:pt>
                <c:pt idx="7">
                  <c:v>30.55367231638418</c:v>
                </c:pt>
                <c:pt idx="8">
                  <c:v>24.727272727272727</c:v>
                </c:pt>
                <c:pt idx="9">
                  <c:v>25.29614473400818</c:v>
                </c:pt>
                <c:pt idx="10">
                  <c:v>4.5853658536585362</c:v>
                </c:pt>
                <c:pt idx="11">
                  <c:v>3.5121951219512195</c:v>
                </c:pt>
                <c:pt idx="12">
                  <c:v>15.254237288135593</c:v>
                </c:pt>
                <c:pt idx="13">
                  <c:v>4.5094175601274991</c:v>
                </c:pt>
                <c:pt idx="14">
                  <c:v>4.066290550070522</c:v>
                </c:pt>
                <c:pt idx="15">
                  <c:v>1.8446280991735537</c:v>
                </c:pt>
              </c:numCache>
            </c:numRef>
          </c:val>
        </c:ser>
        <c:shape val="cone"/>
        <c:axId val="67583360"/>
        <c:axId val="67585152"/>
        <c:axId val="0"/>
      </c:bar3DChart>
      <c:catAx>
        <c:axId val="67583360"/>
        <c:scaling>
          <c:orientation val="minMax"/>
        </c:scaling>
        <c:axPos val="b"/>
        <c:tickLblPos val="nextTo"/>
        <c:crossAx val="67585152"/>
        <c:crosses val="autoZero"/>
        <c:auto val="1"/>
        <c:lblAlgn val="ctr"/>
        <c:lblOffset val="100"/>
      </c:catAx>
      <c:valAx>
        <c:axId val="67585152"/>
        <c:scaling>
          <c:orientation val="minMax"/>
        </c:scaling>
        <c:axPos val="l"/>
        <c:majorGridlines/>
        <c:numFmt formatCode="0.0" sourceLinked="1"/>
        <c:tickLblPos val="nextTo"/>
        <c:crossAx val="6758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24386844108331"/>
          <c:y val="0.11716319844751336"/>
          <c:w val="0.30484704025937881"/>
          <c:h val="0.79413580343371548"/>
        </c:manualLayout>
      </c:layout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3096875862085284E-2"/>
          <c:y val="0.25674027479395223"/>
          <c:w val="0.58764645639544444"/>
          <c:h val="0.49409848151265473"/>
        </c:manualLayout>
      </c:layout>
      <c:barChart>
        <c:barDir val="col"/>
        <c:grouping val="stacked"/>
        <c:ser>
          <c:idx val="0"/>
          <c:order val="0"/>
          <c:tx>
            <c:strRef>
              <c:f>'Deaths &amp; serious ADR per mo (2)'!$A$4</c:f>
              <c:strCache>
                <c:ptCount val="1"/>
                <c:pt idx="0">
                  <c:v>Infections and infestations</c:v>
                </c:pt>
              </c:strCache>
            </c:strRef>
          </c:tx>
          <c:cat>
            <c:strRef>
              <c:f>'Deaths &amp; serious ADR per mo (2)'!$B$2:$Q$2</c:f>
              <c:strCache>
                <c:ptCount val="16"/>
                <c:pt idx="0">
                  <c:v>Methotrexate</c:v>
                </c:pt>
                <c:pt idx="1">
                  <c:v>Hydroxychloroquine</c:v>
                </c:pt>
                <c:pt idx="2">
                  <c:v>Sulfasalazine</c:v>
                </c:pt>
                <c:pt idx="3">
                  <c:v>Leflunomide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Infliximab</c:v>
                </c:pt>
                <c:pt idx="8">
                  <c:v>Etanercept</c:v>
                </c:pt>
                <c:pt idx="9">
                  <c:v>Adalimumab</c:v>
                </c:pt>
                <c:pt idx="10">
                  <c:v>Certolizumab</c:v>
                </c:pt>
                <c:pt idx="11">
                  <c:v>Golimumab</c:v>
                </c:pt>
                <c:pt idx="12">
                  <c:v>Rituximab
</c:v>
                </c:pt>
                <c:pt idx="13">
                  <c:v>Abatacept</c:v>
                </c:pt>
                <c:pt idx="14">
                  <c:v>Tocilizumab</c:v>
                </c:pt>
                <c:pt idx="15">
                  <c:v>Secukinumab</c:v>
                </c:pt>
              </c:strCache>
            </c:strRef>
          </c:cat>
          <c:val>
            <c:numRef>
              <c:f>'Deaths &amp; serious ADR per mo (2)'!$B$4:$Q$4</c:f>
              <c:numCache>
                <c:formatCode>0.00</c:formatCode>
                <c:ptCount val="16"/>
                <c:pt idx="0">
                  <c:v>9.3125</c:v>
                </c:pt>
                <c:pt idx="1">
                  <c:v>0.28977272727272729</c:v>
                </c:pt>
                <c:pt idx="2">
                  <c:v>0.32386363636363635</c:v>
                </c:pt>
                <c:pt idx="3">
                  <c:v>1.0564971751412429</c:v>
                </c:pt>
                <c:pt idx="4">
                  <c:v>10.982633538777606</c:v>
                </c:pt>
                <c:pt idx="5">
                  <c:v>23.861367621818822</c:v>
                </c:pt>
                <c:pt idx="6">
                  <c:v>17.250877672823446</c:v>
                </c:pt>
                <c:pt idx="7">
                  <c:v>6.9039548022598867</c:v>
                </c:pt>
                <c:pt idx="8">
                  <c:v>4.1988636363636367</c:v>
                </c:pt>
                <c:pt idx="9">
                  <c:v>4.9041567951755329</c:v>
                </c:pt>
                <c:pt idx="10">
                  <c:v>0.65853658536585369</c:v>
                </c:pt>
                <c:pt idx="11">
                  <c:v>0.58536585365853655</c:v>
                </c:pt>
                <c:pt idx="12">
                  <c:v>4.4350282485875709</c:v>
                </c:pt>
                <c:pt idx="13">
                  <c:v>0.92523906114169807</c:v>
                </c:pt>
                <c:pt idx="14">
                  <c:v>1.1477433004231312</c:v>
                </c:pt>
                <c:pt idx="15">
                  <c:v>0.10247933884297521</c:v>
                </c:pt>
              </c:numCache>
            </c:numRef>
          </c:val>
        </c:ser>
        <c:ser>
          <c:idx val="1"/>
          <c:order val="1"/>
          <c:tx>
            <c:strRef>
              <c:f>'Deaths &amp; serious ADR per mo (2)'!$A$5</c:f>
              <c:strCache>
                <c:ptCount val="1"/>
                <c:pt idx="0">
                  <c:v>General disorders and administration site conditions</c:v>
                </c:pt>
              </c:strCache>
            </c:strRef>
          </c:tx>
          <c:cat>
            <c:strRef>
              <c:f>'Deaths &amp; serious ADR per mo (2)'!$B$2:$Q$2</c:f>
              <c:strCache>
                <c:ptCount val="16"/>
                <c:pt idx="0">
                  <c:v>Methotrexate</c:v>
                </c:pt>
                <c:pt idx="1">
                  <c:v>Hydroxychloroquine</c:v>
                </c:pt>
                <c:pt idx="2">
                  <c:v>Sulfasalazine</c:v>
                </c:pt>
                <c:pt idx="3">
                  <c:v>Leflunomide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Infliximab</c:v>
                </c:pt>
                <c:pt idx="8">
                  <c:v>Etanercept</c:v>
                </c:pt>
                <c:pt idx="9">
                  <c:v>Adalimumab</c:v>
                </c:pt>
                <c:pt idx="10">
                  <c:v>Certolizumab</c:v>
                </c:pt>
                <c:pt idx="11">
                  <c:v>Golimumab</c:v>
                </c:pt>
                <c:pt idx="12">
                  <c:v>Rituximab
</c:v>
                </c:pt>
                <c:pt idx="13">
                  <c:v>Abatacept</c:v>
                </c:pt>
                <c:pt idx="14">
                  <c:v>Tocilizumab</c:v>
                </c:pt>
                <c:pt idx="15">
                  <c:v>Secukinumab</c:v>
                </c:pt>
              </c:strCache>
            </c:strRef>
          </c:cat>
          <c:val>
            <c:numRef>
              <c:f>'Deaths &amp; serious ADR per mo (2)'!$B$5:$Q$5</c:f>
              <c:numCache>
                <c:formatCode>0.00</c:formatCode>
                <c:ptCount val="16"/>
                <c:pt idx="0">
                  <c:v>5.5397727272727275</c:v>
                </c:pt>
                <c:pt idx="1">
                  <c:v>0.39204545454545453</c:v>
                </c:pt>
                <c:pt idx="2">
                  <c:v>0.26136363636363635</c:v>
                </c:pt>
                <c:pt idx="3">
                  <c:v>1.0564971751412429</c:v>
                </c:pt>
                <c:pt idx="4">
                  <c:v>7.2496789933230614</c:v>
                </c:pt>
                <c:pt idx="5">
                  <c:v>26.431345920701673</c:v>
                </c:pt>
                <c:pt idx="6">
                  <c:v>20.713176054533353</c:v>
                </c:pt>
                <c:pt idx="7">
                  <c:v>6.3107344632768365</c:v>
                </c:pt>
                <c:pt idx="8">
                  <c:v>6.9204545454545459</c:v>
                </c:pt>
                <c:pt idx="9">
                  <c:v>4.4454016799483087</c:v>
                </c:pt>
                <c:pt idx="10">
                  <c:v>1.7682926829268293</c:v>
                </c:pt>
                <c:pt idx="11">
                  <c:v>1.2682926829268293</c:v>
                </c:pt>
                <c:pt idx="12">
                  <c:v>2.4915254237288136</c:v>
                </c:pt>
                <c:pt idx="13">
                  <c:v>1.6887858591712546</c:v>
                </c:pt>
                <c:pt idx="14">
                  <c:v>0.66678420310296194</c:v>
                </c:pt>
                <c:pt idx="15">
                  <c:v>0.87107438016528926</c:v>
                </c:pt>
              </c:numCache>
            </c:numRef>
          </c:val>
        </c:ser>
        <c:ser>
          <c:idx val="2"/>
          <c:order val="2"/>
          <c:tx>
            <c:strRef>
              <c:f>'Deaths &amp; serious ADR per mo (2)'!$A$6</c:f>
              <c:strCache>
                <c:ptCount val="1"/>
                <c:pt idx="0">
                  <c:v>Neoplasms benign, malignant and unspecified</c:v>
                </c:pt>
              </c:strCache>
            </c:strRef>
          </c:tx>
          <c:cat>
            <c:strRef>
              <c:f>'Deaths &amp; serious ADR per mo (2)'!$B$2:$Q$2</c:f>
              <c:strCache>
                <c:ptCount val="16"/>
                <c:pt idx="0">
                  <c:v>Methotrexate</c:v>
                </c:pt>
                <c:pt idx="1">
                  <c:v>Hydroxychloroquine</c:v>
                </c:pt>
                <c:pt idx="2">
                  <c:v>Sulfasalazine</c:v>
                </c:pt>
                <c:pt idx="3">
                  <c:v>Leflunomide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Infliximab</c:v>
                </c:pt>
                <c:pt idx="8">
                  <c:v>Etanercept</c:v>
                </c:pt>
                <c:pt idx="9">
                  <c:v>Adalimumab</c:v>
                </c:pt>
                <c:pt idx="10">
                  <c:v>Certolizumab</c:v>
                </c:pt>
                <c:pt idx="11">
                  <c:v>Golimumab</c:v>
                </c:pt>
                <c:pt idx="12">
                  <c:v>Rituximab
</c:v>
                </c:pt>
                <c:pt idx="13">
                  <c:v>Abatacept</c:v>
                </c:pt>
                <c:pt idx="14">
                  <c:v>Tocilizumab</c:v>
                </c:pt>
                <c:pt idx="15">
                  <c:v>Secukinumab</c:v>
                </c:pt>
              </c:strCache>
            </c:strRef>
          </c:cat>
          <c:val>
            <c:numRef>
              <c:f>'Deaths &amp; serious ADR per mo (2)'!$B$6:$Q$6</c:f>
              <c:numCache>
                <c:formatCode>0.00</c:formatCode>
                <c:ptCount val="16"/>
                <c:pt idx="0">
                  <c:v>4.4147727272727275</c:v>
                </c:pt>
                <c:pt idx="1">
                  <c:v>4.5454545454545456E-2</c:v>
                </c:pt>
                <c:pt idx="2">
                  <c:v>0.11931818181818182</c:v>
                </c:pt>
                <c:pt idx="3">
                  <c:v>0.15254237288135594</c:v>
                </c:pt>
                <c:pt idx="4">
                  <c:v>4.7320878274268106</c:v>
                </c:pt>
                <c:pt idx="5">
                  <c:v>11.802130713625253</c:v>
                </c:pt>
                <c:pt idx="6">
                  <c:v>10.243981675801715</c:v>
                </c:pt>
                <c:pt idx="7">
                  <c:v>4.4802259887005649</c:v>
                </c:pt>
                <c:pt idx="8">
                  <c:v>2.5170454545454546</c:v>
                </c:pt>
                <c:pt idx="9">
                  <c:v>2.6491492569459401</c:v>
                </c:pt>
                <c:pt idx="10">
                  <c:v>0.37804878048780488</c:v>
                </c:pt>
                <c:pt idx="11">
                  <c:v>0.21951219512195122</c:v>
                </c:pt>
                <c:pt idx="12">
                  <c:v>0.88135593220338981</c:v>
                </c:pt>
                <c:pt idx="13">
                  <c:v>0.34135033323674296</c:v>
                </c:pt>
                <c:pt idx="14">
                  <c:v>0.2842031029619182</c:v>
                </c:pt>
                <c:pt idx="15">
                  <c:v>5.1239669421487603E-2</c:v>
                </c:pt>
              </c:numCache>
            </c:numRef>
          </c:val>
        </c:ser>
        <c:ser>
          <c:idx val="3"/>
          <c:order val="3"/>
          <c:tx>
            <c:strRef>
              <c:f>'Deaths &amp; serious ADR per mo (2)'!$A$7</c:f>
              <c:strCache>
                <c:ptCount val="1"/>
                <c:pt idx="0">
                  <c:v>Respiratory, thoracic and mediastinal disorders</c:v>
                </c:pt>
              </c:strCache>
            </c:strRef>
          </c:tx>
          <c:cat>
            <c:strRef>
              <c:f>'Deaths &amp; serious ADR per mo (2)'!$B$2:$Q$2</c:f>
              <c:strCache>
                <c:ptCount val="16"/>
                <c:pt idx="0">
                  <c:v>Methotrexate</c:v>
                </c:pt>
                <c:pt idx="1">
                  <c:v>Hydroxychloroquine</c:v>
                </c:pt>
                <c:pt idx="2">
                  <c:v>Sulfasalazine</c:v>
                </c:pt>
                <c:pt idx="3">
                  <c:v>Leflunomide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Infliximab</c:v>
                </c:pt>
                <c:pt idx="8">
                  <c:v>Etanercept</c:v>
                </c:pt>
                <c:pt idx="9">
                  <c:v>Adalimumab</c:v>
                </c:pt>
                <c:pt idx="10">
                  <c:v>Certolizumab</c:v>
                </c:pt>
                <c:pt idx="11">
                  <c:v>Golimumab</c:v>
                </c:pt>
                <c:pt idx="12">
                  <c:v>Rituximab
</c:v>
                </c:pt>
                <c:pt idx="13">
                  <c:v>Abatacept</c:v>
                </c:pt>
                <c:pt idx="14">
                  <c:v>Tocilizumab</c:v>
                </c:pt>
                <c:pt idx="15">
                  <c:v>Secukinumab</c:v>
                </c:pt>
              </c:strCache>
            </c:strRef>
          </c:cat>
          <c:val>
            <c:numRef>
              <c:f>'Deaths &amp; serious ADR per mo (2)'!$B$7:$Q$7</c:f>
              <c:numCache>
                <c:formatCode>0.00</c:formatCode>
                <c:ptCount val="16"/>
                <c:pt idx="0">
                  <c:v>5.1590909090909092</c:v>
                </c:pt>
                <c:pt idx="1">
                  <c:v>0.14772727272727273</c:v>
                </c:pt>
                <c:pt idx="2">
                  <c:v>0.23295454545454544</c:v>
                </c:pt>
                <c:pt idx="3">
                  <c:v>0.79661016949152541</c:v>
                </c:pt>
                <c:pt idx="4">
                  <c:v>6.3363828967642526</c:v>
                </c:pt>
                <c:pt idx="5">
                  <c:v>11.111426683692805</c:v>
                </c:pt>
                <c:pt idx="6">
                  <c:v>8.3814296556649452</c:v>
                </c:pt>
                <c:pt idx="7">
                  <c:v>2.9265536723163841</c:v>
                </c:pt>
                <c:pt idx="8">
                  <c:v>2.3977272727272729</c:v>
                </c:pt>
                <c:pt idx="9">
                  <c:v>2.4230023691578717</c:v>
                </c:pt>
                <c:pt idx="10">
                  <c:v>0.40243902439024393</c:v>
                </c:pt>
                <c:pt idx="11">
                  <c:v>0.23170731707317074</c:v>
                </c:pt>
                <c:pt idx="12">
                  <c:v>1.8926553672316384</c:v>
                </c:pt>
                <c:pt idx="13">
                  <c:v>0.34135033323674296</c:v>
                </c:pt>
                <c:pt idx="14">
                  <c:v>0.39351198871650211</c:v>
                </c:pt>
                <c:pt idx="15">
                  <c:v>0.10247933884297521</c:v>
                </c:pt>
              </c:numCache>
            </c:numRef>
          </c:val>
        </c:ser>
        <c:ser>
          <c:idx val="4"/>
          <c:order val="4"/>
          <c:tx>
            <c:strRef>
              <c:f>'Deaths &amp; serious ADR per mo (2)'!$A$8</c:f>
              <c:strCache>
                <c:ptCount val="1"/>
                <c:pt idx="0">
                  <c:v>Cardiac disorders</c:v>
                </c:pt>
              </c:strCache>
            </c:strRef>
          </c:tx>
          <c:cat>
            <c:strRef>
              <c:f>'Deaths &amp; serious ADR per mo (2)'!$B$2:$Q$2</c:f>
              <c:strCache>
                <c:ptCount val="16"/>
                <c:pt idx="0">
                  <c:v>Methotrexate</c:v>
                </c:pt>
                <c:pt idx="1">
                  <c:v>Hydroxychloroquine</c:v>
                </c:pt>
                <c:pt idx="2">
                  <c:v>Sulfasalazine</c:v>
                </c:pt>
                <c:pt idx="3">
                  <c:v>Leflunomide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Infliximab</c:v>
                </c:pt>
                <c:pt idx="8">
                  <c:v>Etanercept</c:v>
                </c:pt>
                <c:pt idx="9">
                  <c:v>Adalimumab</c:v>
                </c:pt>
                <c:pt idx="10">
                  <c:v>Certolizumab</c:v>
                </c:pt>
                <c:pt idx="11">
                  <c:v>Golimumab</c:v>
                </c:pt>
                <c:pt idx="12">
                  <c:v>Rituximab
</c:v>
                </c:pt>
                <c:pt idx="13">
                  <c:v>Abatacept</c:v>
                </c:pt>
                <c:pt idx="14">
                  <c:v>Tocilizumab</c:v>
                </c:pt>
                <c:pt idx="15">
                  <c:v>Secukinumab</c:v>
                </c:pt>
              </c:strCache>
            </c:strRef>
          </c:cat>
          <c:val>
            <c:numRef>
              <c:f>'Deaths &amp; serious ADR per mo (2)'!$B$8:$Q$8</c:f>
              <c:numCache>
                <c:formatCode>0.00</c:formatCode>
                <c:ptCount val="16"/>
                <c:pt idx="0">
                  <c:v>1.5625</c:v>
                </c:pt>
                <c:pt idx="1">
                  <c:v>0.23863636363636365</c:v>
                </c:pt>
                <c:pt idx="2">
                  <c:v>0.13636363636363635</c:v>
                </c:pt>
                <c:pt idx="3">
                  <c:v>0.35028248587570621</c:v>
                </c:pt>
                <c:pt idx="4">
                  <c:v>2.2877824858757063</c:v>
                </c:pt>
                <c:pt idx="5">
                  <c:v>11.686779659781998</c:v>
                </c:pt>
                <c:pt idx="6">
                  <c:v>9.715963336068004</c:v>
                </c:pt>
                <c:pt idx="7">
                  <c:v>2.847457627118644</c:v>
                </c:pt>
                <c:pt idx="8">
                  <c:v>2.9659090909090908</c:v>
                </c:pt>
                <c:pt idx="9">
                  <c:v>2.9269868619427091</c:v>
                </c:pt>
                <c:pt idx="10">
                  <c:v>0.51219512195121952</c:v>
                </c:pt>
                <c:pt idx="11">
                  <c:v>0.46341463414634149</c:v>
                </c:pt>
                <c:pt idx="12">
                  <c:v>1.0790960451977401</c:v>
                </c:pt>
                <c:pt idx="13">
                  <c:v>0.37728194726166325</c:v>
                </c:pt>
                <c:pt idx="14">
                  <c:v>0.36071932299012693</c:v>
                </c:pt>
                <c:pt idx="15">
                  <c:v>0.1537190082644628</c:v>
                </c:pt>
              </c:numCache>
            </c:numRef>
          </c:val>
        </c:ser>
        <c:ser>
          <c:idx val="5"/>
          <c:order val="5"/>
          <c:tx>
            <c:strRef>
              <c:f>'Deaths &amp; serious ADR per mo (2)'!$A$9</c:f>
              <c:strCache>
                <c:ptCount val="1"/>
                <c:pt idx="0">
                  <c:v>Nervous system disorders</c:v>
                </c:pt>
              </c:strCache>
            </c:strRef>
          </c:tx>
          <c:cat>
            <c:strRef>
              <c:f>'Deaths &amp; serious ADR per mo (2)'!$B$2:$Q$2</c:f>
              <c:strCache>
                <c:ptCount val="16"/>
                <c:pt idx="0">
                  <c:v>Methotrexate</c:v>
                </c:pt>
                <c:pt idx="1">
                  <c:v>Hydroxychloroquine</c:v>
                </c:pt>
                <c:pt idx="2">
                  <c:v>Sulfasalazine</c:v>
                </c:pt>
                <c:pt idx="3">
                  <c:v>Leflunomide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Infliximab</c:v>
                </c:pt>
                <c:pt idx="8">
                  <c:v>Etanercept</c:v>
                </c:pt>
                <c:pt idx="9">
                  <c:v>Adalimumab</c:v>
                </c:pt>
                <c:pt idx="10">
                  <c:v>Certolizumab</c:v>
                </c:pt>
                <c:pt idx="11">
                  <c:v>Golimumab</c:v>
                </c:pt>
                <c:pt idx="12">
                  <c:v>Rituximab
</c:v>
                </c:pt>
                <c:pt idx="13">
                  <c:v>Abatacept</c:v>
                </c:pt>
                <c:pt idx="14">
                  <c:v>Tocilizumab</c:v>
                </c:pt>
                <c:pt idx="15">
                  <c:v>Secukinumab</c:v>
                </c:pt>
              </c:strCache>
            </c:strRef>
          </c:cat>
          <c:val>
            <c:numRef>
              <c:f>'Deaths &amp; serious ADR per mo (2)'!$B$9:$Q$9</c:f>
              <c:numCache>
                <c:formatCode>0.00</c:formatCode>
                <c:ptCount val="16"/>
                <c:pt idx="0">
                  <c:v>1.8295454545454546</c:v>
                </c:pt>
                <c:pt idx="1">
                  <c:v>0.11363636363636363</c:v>
                </c:pt>
                <c:pt idx="2">
                  <c:v>3.4090909090909088E-2</c:v>
                </c:pt>
                <c:pt idx="3">
                  <c:v>0.19774011299435029</c:v>
                </c:pt>
                <c:pt idx="4">
                  <c:v>2.1750128402670774</c:v>
                </c:pt>
                <c:pt idx="5">
                  <c:v>5.0675769359683187</c:v>
                </c:pt>
                <c:pt idx="6">
                  <c:v>3.7761408650786801</c:v>
                </c:pt>
                <c:pt idx="7">
                  <c:v>1.231638418079096</c:v>
                </c:pt>
                <c:pt idx="8">
                  <c:v>1.0852272727272727</c:v>
                </c:pt>
                <c:pt idx="9">
                  <c:v>1.1178117596381649</c:v>
                </c:pt>
                <c:pt idx="10">
                  <c:v>0.18292682926829268</c:v>
                </c:pt>
                <c:pt idx="11">
                  <c:v>0.15853658536585366</c:v>
                </c:pt>
                <c:pt idx="12">
                  <c:v>0.83050847457627119</c:v>
                </c:pt>
                <c:pt idx="13">
                  <c:v>0.16169226311214141</c:v>
                </c:pt>
                <c:pt idx="14">
                  <c:v>0.19675599435825106</c:v>
                </c:pt>
                <c:pt idx="15">
                  <c:v>0.10247933884297521</c:v>
                </c:pt>
              </c:numCache>
            </c:numRef>
          </c:val>
        </c:ser>
        <c:ser>
          <c:idx val="6"/>
          <c:order val="6"/>
          <c:tx>
            <c:strRef>
              <c:f>'Deaths &amp; serious ADR per mo (2)'!$A$10</c:f>
              <c:strCache>
                <c:ptCount val="1"/>
                <c:pt idx="0">
                  <c:v>Gastrointestinal disorders</c:v>
                </c:pt>
              </c:strCache>
            </c:strRef>
          </c:tx>
          <c:cat>
            <c:strRef>
              <c:f>'Deaths &amp; serious ADR per mo (2)'!$B$2:$Q$2</c:f>
              <c:strCache>
                <c:ptCount val="16"/>
                <c:pt idx="0">
                  <c:v>Methotrexate</c:v>
                </c:pt>
                <c:pt idx="1">
                  <c:v>Hydroxychloroquine</c:v>
                </c:pt>
                <c:pt idx="2">
                  <c:v>Sulfasalazine</c:v>
                </c:pt>
                <c:pt idx="3">
                  <c:v>Leflunomide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Infliximab</c:v>
                </c:pt>
                <c:pt idx="8">
                  <c:v>Etanercept</c:v>
                </c:pt>
                <c:pt idx="9">
                  <c:v>Adalimumab</c:v>
                </c:pt>
                <c:pt idx="10">
                  <c:v>Certolizumab</c:v>
                </c:pt>
                <c:pt idx="11">
                  <c:v>Golimumab</c:v>
                </c:pt>
                <c:pt idx="12">
                  <c:v>Rituximab
</c:v>
                </c:pt>
                <c:pt idx="13">
                  <c:v>Abatacept</c:v>
                </c:pt>
                <c:pt idx="14">
                  <c:v>Tocilizumab</c:v>
                </c:pt>
                <c:pt idx="15">
                  <c:v>Secukinumab</c:v>
                </c:pt>
              </c:strCache>
            </c:strRef>
          </c:cat>
          <c:val>
            <c:numRef>
              <c:f>'Deaths &amp; serious ADR per mo (2)'!$B$10:$Q$10</c:f>
              <c:numCache>
                <c:formatCode>0.00</c:formatCode>
                <c:ptCount val="16"/>
                <c:pt idx="0">
                  <c:v>1.5681818181818181</c:v>
                </c:pt>
                <c:pt idx="1">
                  <c:v>5.113636363636364E-2</c:v>
                </c:pt>
                <c:pt idx="2">
                  <c:v>0.10795454545454546</c:v>
                </c:pt>
                <c:pt idx="3">
                  <c:v>0.2655367231638418</c:v>
                </c:pt>
                <c:pt idx="4">
                  <c:v>1.9928094504365688</c:v>
                </c:pt>
                <c:pt idx="5">
                  <c:v>3.9496872547525346</c:v>
                </c:pt>
                <c:pt idx="6">
                  <c:v>3.0033215546312202</c:v>
                </c:pt>
                <c:pt idx="7">
                  <c:v>0.98870056497175141</c:v>
                </c:pt>
                <c:pt idx="8">
                  <c:v>0.56818181818181823</c:v>
                </c:pt>
                <c:pt idx="9">
                  <c:v>1.2147318544044798</c:v>
                </c:pt>
                <c:pt idx="10">
                  <c:v>0.13414634146341464</c:v>
                </c:pt>
                <c:pt idx="11">
                  <c:v>9.7560975609756101E-2</c:v>
                </c:pt>
                <c:pt idx="12">
                  <c:v>0.40112994350282488</c:v>
                </c:pt>
                <c:pt idx="13">
                  <c:v>0.12576064908722109</c:v>
                </c:pt>
                <c:pt idx="14">
                  <c:v>0.31699576868829338</c:v>
                </c:pt>
                <c:pt idx="15">
                  <c:v>0.10247933884297521</c:v>
                </c:pt>
              </c:numCache>
            </c:numRef>
          </c:val>
        </c:ser>
        <c:ser>
          <c:idx val="7"/>
          <c:order val="7"/>
          <c:tx>
            <c:strRef>
              <c:f>'Deaths &amp; serious ADR per mo (2)'!$A$11</c:f>
              <c:strCache>
                <c:ptCount val="1"/>
                <c:pt idx="0">
                  <c:v>Vascular disorders</c:v>
                </c:pt>
              </c:strCache>
            </c:strRef>
          </c:tx>
          <c:cat>
            <c:strRef>
              <c:f>'Deaths &amp; serious ADR per mo (2)'!$B$2:$Q$2</c:f>
              <c:strCache>
                <c:ptCount val="16"/>
                <c:pt idx="0">
                  <c:v>Methotrexate</c:v>
                </c:pt>
                <c:pt idx="1">
                  <c:v>Hydroxychloroquine</c:v>
                </c:pt>
                <c:pt idx="2">
                  <c:v>Sulfasalazine</c:v>
                </c:pt>
                <c:pt idx="3">
                  <c:v>Leflunomide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Infliximab</c:v>
                </c:pt>
                <c:pt idx="8">
                  <c:v>Etanercept</c:v>
                </c:pt>
                <c:pt idx="9">
                  <c:v>Adalimumab</c:v>
                </c:pt>
                <c:pt idx="10">
                  <c:v>Certolizumab</c:v>
                </c:pt>
                <c:pt idx="11">
                  <c:v>Golimumab</c:v>
                </c:pt>
                <c:pt idx="12">
                  <c:v>Rituximab
</c:v>
                </c:pt>
                <c:pt idx="13">
                  <c:v>Abatacept</c:v>
                </c:pt>
                <c:pt idx="14">
                  <c:v>Tocilizumab</c:v>
                </c:pt>
                <c:pt idx="15">
                  <c:v>Secukinumab</c:v>
                </c:pt>
              </c:strCache>
            </c:strRef>
          </c:cat>
          <c:val>
            <c:numRef>
              <c:f>'Deaths &amp; serious ADR per mo (2)'!$B$11:$Q$11</c:f>
              <c:numCache>
                <c:formatCode>0.00</c:formatCode>
                <c:ptCount val="16"/>
                <c:pt idx="0">
                  <c:v>0.92613636363636365</c:v>
                </c:pt>
                <c:pt idx="1">
                  <c:v>9.0909090909090912E-2</c:v>
                </c:pt>
                <c:pt idx="2">
                  <c:v>7.3863636363636367E-2</c:v>
                </c:pt>
                <c:pt idx="3">
                  <c:v>0.22598870056497175</c:v>
                </c:pt>
                <c:pt idx="4">
                  <c:v>1.3168977914740627</c:v>
                </c:pt>
                <c:pt idx="5">
                  <c:v>3.3341455565509963</c:v>
                </c:pt>
                <c:pt idx="6">
                  <c:v>2.6739420782926606</c:v>
                </c:pt>
                <c:pt idx="7">
                  <c:v>0.8192090395480226</c:v>
                </c:pt>
                <c:pt idx="8">
                  <c:v>0.81818181818181823</c:v>
                </c:pt>
                <c:pt idx="9">
                  <c:v>0.86581951324574624</c:v>
                </c:pt>
                <c:pt idx="10">
                  <c:v>9.7560975609756101E-2</c:v>
                </c:pt>
                <c:pt idx="11">
                  <c:v>7.3170731707317069E-2</c:v>
                </c:pt>
                <c:pt idx="12">
                  <c:v>0.39548022598870058</c:v>
                </c:pt>
                <c:pt idx="13">
                  <c:v>8.9829035062300777E-2</c:v>
                </c:pt>
                <c:pt idx="14">
                  <c:v>0.17489421720733428</c:v>
                </c:pt>
                <c:pt idx="15">
                  <c:v>0</c:v>
                </c:pt>
              </c:numCache>
            </c:numRef>
          </c:val>
        </c:ser>
        <c:gapWidth val="24"/>
        <c:overlap val="100"/>
        <c:axId val="126576896"/>
        <c:axId val="126582784"/>
      </c:barChart>
      <c:catAx>
        <c:axId val="126576896"/>
        <c:scaling>
          <c:orientation val="minMax"/>
        </c:scaling>
        <c:axPos val="b"/>
        <c:tickLblPos val="nextTo"/>
        <c:txPr>
          <a:bodyPr/>
          <a:lstStyle/>
          <a:p>
            <a:pPr>
              <a:defRPr b="0" i="0" baseline="0">
                <a:latin typeface="Arial" pitchFamily="34" charset="0"/>
              </a:defRPr>
            </a:pPr>
            <a:endParaRPr lang="fr-FR"/>
          </a:p>
        </c:txPr>
        <c:crossAx val="126582784"/>
        <c:crosses val="autoZero"/>
        <c:auto val="1"/>
        <c:lblAlgn val="ctr"/>
        <c:lblOffset val="100"/>
      </c:catAx>
      <c:valAx>
        <c:axId val="126582784"/>
        <c:scaling>
          <c:orientation val="minMax"/>
          <c:max val="10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2657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76229571468227"/>
          <c:y val="0.25724590540365161"/>
          <c:w val="0.3160455423995982"/>
          <c:h val="0.72156218475189804"/>
        </c:manualLayout>
      </c:layout>
      <c:txPr>
        <a:bodyPr/>
        <a:lstStyle/>
        <a:p>
          <a:pPr>
            <a:defRPr sz="1200" b="0" i="0" baseline="0">
              <a:latin typeface="Arial" pitchFamily="34" charset="0"/>
            </a:defRPr>
          </a:pPr>
          <a:endParaRPr lang="fr-FR"/>
        </a:p>
      </c:txPr>
    </c:legend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0.13551786454967304"/>
          <c:y val="0.16524317559050961"/>
          <c:w val="0.53645327617943006"/>
          <c:h val="0.42924403618236062"/>
        </c:manualLayout>
      </c:layout>
      <c:bar3DChart>
        <c:barDir val="col"/>
        <c:grouping val="clustered"/>
        <c:ser>
          <c:idx val="0"/>
          <c:order val="0"/>
          <c:tx>
            <c:strRef>
              <c:f>'Deaths &amp; serious ADR per month'!$A$11</c:f>
              <c:strCache>
                <c:ptCount val="1"/>
                <c:pt idx="0">
                  <c:v>Mean number of serious ADR by month in EudraVigilance</c:v>
                </c:pt>
              </c:strCache>
            </c:strRef>
          </c:tx>
          <c:dPt>
            <c:idx val="5"/>
            <c:spPr>
              <a:solidFill>
                <a:srgbClr val="DE0000"/>
              </a:solidFill>
            </c:spPr>
          </c:dPt>
          <c:dPt>
            <c:idx val="6"/>
            <c:spPr>
              <a:solidFill>
                <a:srgbClr val="FF2525"/>
              </a:solidFill>
            </c:spPr>
          </c:dPt>
          <c:dPt>
            <c:idx val="7"/>
            <c:spPr>
              <a:solidFill>
                <a:srgbClr val="FF2525"/>
              </a:solidFill>
            </c:spPr>
          </c:dPt>
          <c:dPt>
            <c:idx val="8"/>
            <c:spPr>
              <a:solidFill>
                <a:srgbClr val="FF2525"/>
              </a:solidFill>
            </c:spPr>
          </c:dPt>
          <c:dPt>
            <c:idx val="9"/>
            <c:spPr>
              <a:solidFill>
                <a:srgbClr val="FF2525"/>
              </a:solidFill>
            </c:spPr>
          </c:dPt>
          <c:dPt>
            <c:idx val="10"/>
            <c:spPr>
              <a:solidFill>
                <a:srgbClr val="FF2525"/>
              </a:solidFill>
            </c:spPr>
          </c:dPt>
          <c:dPt>
            <c:idx val="11"/>
            <c:spPr>
              <a:solidFill>
                <a:srgbClr val="FF2525"/>
              </a:solidFill>
            </c:spPr>
          </c:dPt>
          <c:dPt>
            <c:idx val="12"/>
            <c:spPr>
              <a:solidFill>
                <a:srgbClr val="C00000"/>
              </a:solidFill>
            </c:spPr>
          </c:dPt>
          <c:dPt>
            <c:idx val="13"/>
            <c:spPr>
              <a:solidFill>
                <a:srgbClr val="C00000"/>
              </a:solidFill>
            </c:spPr>
          </c:dPt>
          <c:dPt>
            <c:idx val="14"/>
            <c:spPr>
              <a:solidFill>
                <a:srgbClr val="C00000"/>
              </a:solidFill>
            </c:spPr>
          </c:dPt>
          <c:dPt>
            <c:idx val="15"/>
            <c:spPr>
              <a:solidFill>
                <a:srgbClr val="C00000"/>
              </a:solidFill>
            </c:spPr>
          </c:dPt>
          <c:cat>
            <c:strRef>
              <c:f>'Deaths &amp; serious ADR per month'!$B$1:$Q$1</c:f>
              <c:strCache>
                <c:ptCount val="16"/>
                <c:pt idx="0">
                  <c:v>NOVATREX®, IMETH®, METOJECT®…</c:v>
                </c:pt>
                <c:pt idx="1">
                  <c:v>PLAQUENIL®</c:v>
                </c:pt>
                <c:pt idx="2">
                  <c:v>SALAZOPYRINE®</c:v>
                </c:pt>
                <c:pt idx="3">
                  <c:v>ARAVA®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REMICADE®, INFLECTRA®, REMSIMA®, BENEPALI®, FLIXABI® </c:v>
                </c:pt>
                <c:pt idx="8">
                  <c:v>ENBREL®</c:v>
                </c:pt>
                <c:pt idx="9">
                  <c:v>HUMIRA®</c:v>
                </c:pt>
                <c:pt idx="10">
                  <c:v>CIMZIA®</c:v>
                </c:pt>
                <c:pt idx="11">
                  <c:v>SIMPONI®</c:v>
                </c:pt>
                <c:pt idx="12">
                  <c:v>MABTHERA®</c:v>
                </c:pt>
                <c:pt idx="13">
                  <c:v>ORENCIA®</c:v>
                </c:pt>
                <c:pt idx="14">
                  <c:v>ROACTEMRA®</c:v>
                </c:pt>
                <c:pt idx="15">
                  <c:v>COSENTYX®</c:v>
                </c:pt>
              </c:strCache>
            </c:strRef>
          </c:cat>
          <c:val>
            <c:numRef>
              <c:f>'Deaths &amp; serious ADR per month'!$B$11:$Q$11</c:f>
              <c:numCache>
                <c:formatCode>0.0</c:formatCode>
                <c:ptCount val="16"/>
                <c:pt idx="0">
                  <c:v>240.17613636363637</c:v>
                </c:pt>
                <c:pt idx="1">
                  <c:v>25.039772727272727</c:v>
                </c:pt>
                <c:pt idx="2">
                  <c:v>28.625</c:v>
                </c:pt>
                <c:pt idx="3">
                  <c:v>42.372881355932201</c:v>
                </c:pt>
                <c:pt idx="4">
                  <c:v>336.2137904468413</c:v>
                </c:pt>
                <c:pt idx="5">
                  <c:v>1304.9140209260383</c:v>
                </c:pt>
                <c:pt idx="6">
                  <c:v>1104.3108880563791</c:v>
                </c:pt>
                <c:pt idx="7">
                  <c:v>354.24293785310732</c:v>
                </c:pt>
                <c:pt idx="8">
                  <c:v>352.43181818181819</c:v>
                </c:pt>
                <c:pt idx="9">
                  <c:v>228.88003446047813</c:v>
                </c:pt>
                <c:pt idx="10">
                  <c:v>91.243902439024396</c:v>
                </c:pt>
                <c:pt idx="11">
                  <c:v>77.512195121951223</c:v>
                </c:pt>
                <c:pt idx="12">
                  <c:v>92.152542372881356</c:v>
                </c:pt>
                <c:pt idx="13">
                  <c:v>46.881773399014776</c:v>
                </c:pt>
                <c:pt idx="14">
                  <c:v>34.924188998589564</c:v>
                </c:pt>
                <c:pt idx="15">
                  <c:v>26.644628099173556</c:v>
                </c:pt>
              </c:numCache>
            </c:numRef>
          </c:val>
        </c:ser>
        <c:shape val="pyramid"/>
        <c:axId val="124565376"/>
        <c:axId val="124566912"/>
        <c:axId val="0"/>
      </c:bar3DChart>
      <c:catAx>
        <c:axId val="124565376"/>
        <c:scaling>
          <c:orientation val="minMax"/>
        </c:scaling>
        <c:axPos val="b"/>
        <c:tickLblPos val="nextTo"/>
        <c:crossAx val="124566912"/>
        <c:crosses val="autoZero"/>
        <c:auto val="1"/>
        <c:lblAlgn val="ctr"/>
        <c:lblOffset val="100"/>
      </c:catAx>
      <c:valAx>
        <c:axId val="124566912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200" b="1" i="0" baseline="0">
                <a:latin typeface="Arial" pitchFamily="34" charset="0"/>
              </a:defRPr>
            </a:pPr>
            <a:endParaRPr lang="fr-FR"/>
          </a:p>
        </c:txPr>
        <c:crossAx val="12456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697114126596759"/>
          <c:y val="0.1547647460653665"/>
          <c:w val="0.30484704025937881"/>
          <c:h val="0.7147547584626921"/>
        </c:manualLayout>
      </c:layout>
    </c:legend>
    <c:plotVisOnly val="1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% Death per Serious ADR </a:t>
            </a:r>
            <a:br>
              <a:rPr lang="en-US"/>
            </a:br>
            <a:r>
              <a:rPr lang="en-US" sz="1200"/>
              <a:t>(Data</a:t>
            </a:r>
            <a:r>
              <a:rPr lang="en-US" sz="1200" baseline="0"/>
              <a:t> source: Eudravigilance up-to 05/2015)</a:t>
            </a:r>
            <a:endParaRPr lang="en-US" sz="1200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'Deaths &amp; serious ADR per month'!$A$12</c:f>
              <c:strCache>
                <c:ptCount val="1"/>
                <c:pt idx="0">
                  <c:v>% Death per Serious ADR</c:v>
                </c:pt>
              </c:strCache>
            </c:strRef>
          </c:tx>
          <c:cat>
            <c:strRef>
              <c:f>'Deaths &amp; serious ADR per month'!$B$1:$Q$1</c:f>
              <c:strCache>
                <c:ptCount val="16"/>
                <c:pt idx="0">
                  <c:v>NOVATREX®, IMETH®, METOJECT®…</c:v>
                </c:pt>
                <c:pt idx="1">
                  <c:v>PLAQUENIL®</c:v>
                </c:pt>
                <c:pt idx="2">
                  <c:v>SALAZOPYRINE®</c:v>
                </c:pt>
                <c:pt idx="3">
                  <c:v>ARAVA®</c:v>
                </c:pt>
                <c:pt idx="4">
                  <c:v>All 4 conventionnal DMARDs</c:v>
                </c:pt>
                <c:pt idx="5">
                  <c:v>All 9 biological DMARDs</c:v>
                </c:pt>
                <c:pt idx="6">
                  <c:v>All 5 anti-TNF-alpha DMARDs</c:v>
                </c:pt>
                <c:pt idx="7">
                  <c:v>REMICADE®, INFLECTRA®, REMSIMA®, BENEPALI®, FLIXABI® </c:v>
                </c:pt>
                <c:pt idx="8">
                  <c:v>ENBREL®</c:v>
                </c:pt>
                <c:pt idx="9">
                  <c:v>HUMIRA®</c:v>
                </c:pt>
                <c:pt idx="10">
                  <c:v>CIMZIA®</c:v>
                </c:pt>
                <c:pt idx="11">
                  <c:v>SIMPONI®</c:v>
                </c:pt>
                <c:pt idx="12">
                  <c:v>MABTHERA®</c:v>
                </c:pt>
                <c:pt idx="13">
                  <c:v>ORENCIA®</c:v>
                </c:pt>
                <c:pt idx="14">
                  <c:v>ROACTEMRA®</c:v>
                </c:pt>
                <c:pt idx="15">
                  <c:v>COSENTYX®</c:v>
                </c:pt>
              </c:strCache>
            </c:strRef>
          </c:cat>
          <c:val>
            <c:numRef>
              <c:f>'Deaths &amp; serious ADR per month'!$B$12:$Q$12</c:f>
              <c:numCache>
                <c:formatCode>0.0%</c:formatCode>
                <c:ptCount val="16"/>
                <c:pt idx="0">
                  <c:v>0.18326985403704668</c:v>
                </c:pt>
                <c:pt idx="1">
                  <c:v>9.9614250056727929E-2</c:v>
                </c:pt>
                <c:pt idx="2">
                  <c:v>6.9075029773719723E-2</c:v>
                </c:pt>
                <c:pt idx="3">
                  <c:v>0.13773333333333335</c:v>
                </c:pt>
                <c:pt idx="4">
                  <c:v>0.16157812707065636</c:v>
                </c:pt>
                <c:pt idx="5">
                  <c:v>8.7629700054593293E-2</c:v>
                </c:pt>
                <c:pt idx="6">
                  <c:v>8.0298629409825836E-2</c:v>
                </c:pt>
                <c:pt idx="7">
                  <c:v>8.6250618012471886E-2</c:v>
                </c:pt>
                <c:pt idx="8">
                  <c:v>7.0161862384729476E-2</c:v>
                </c:pt>
                <c:pt idx="9">
                  <c:v>0.11052141264150411</c:v>
                </c:pt>
                <c:pt idx="10">
                  <c:v>5.0253942796043838E-2</c:v>
                </c:pt>
                <c:pt idx="11">
                  <c:v>4.5311516677155446E-2</c:v>
                </c:pt>
                <c:pt idx="12">
                  <c:v>0.16553246275519587</c:v>
                </c:pt>
                <c:pt idx="13">
                  <c:v>9.6187009005556615E-2</c:v>
                </c:pt>
                <c:pt idx="14">
                  <c:v>0.11643192488262911</c:v>
                </c:pt>
                <c:pt idx="15">
                  <c:v>6.9230769230769235E-2</c:v>
                </c:pt>
              </c:numCache>
            </c:numRef>
          </c:val>
        </c:ser>
        <c:shape val="cylinder"/>
        <c:axId val="124482304"/>
        <c:axId val="124483840"/>
        <c:axId val="0"/>
      </c:bar3DChart>
      <c:catAx>
        <c:axId val="124482304"/>
        <c:scaling>
          <c:orientation val="minMax"/>
        </c:scaling>
        <c:axPos val="b"/>
        <c:tickLblPos val="nextTo"/>
        <c:crossAx val="124483840"/>
        <c:crosses val="autoZero"/>
        <c:auto val="1"/>
        <c:lblAlgn val="ctr"/>
        <c:lblOffset val="100"/>
      </c:catAx>
      <c:valAx>
        <c:axId val="124483840"/>
        <c:scaling>
          <c:orientation val="minMax"/>
        </c:scaling>
        <c:axPos val="l"/>
        <c:majorGridlines/>
        <c:numFmt formatCode="0.0%" sourceLinked="1"/>
        <c:tickLblPos val="nextTo"/>
        <c:crossAx val="12448230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pageSetup paperSize="9" orientation="landscape" horizont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0.19176</cdr:x>
      <cdr:y>0.91458</cdr:y>
    </cdr:from>
    <cdr:to>
      <cdr:x>0.99872</cdr:x>
      <cdr:y>0.99969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85937" y="5560218"/>
          <a:ext cx="7515489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1100" b="1" baseline="0">
              <a:latin typeface="Calibri"/>
            </a:rPr>
            <a:t>Source : </a:t>
          </a:r>
          <a:r>
            <a:rPr lang="fr-FR" sz="1100" b="0" baseline="0">
              <a:latin typeface="Calibri"/>
            </a:rPr>
            <a:t>Données extraites de la base de pharmacovigilance "EUDRAVIGILANCE" de l'agence européenne du médicament (EMA).  Calculs et analyse réalisés par François PESTY sur les données cumulées à fin juillet et fin août 2016.</a:t>
          </a:r>
          <a:endParaRPr lang="fr-FR" sz="11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0.04425</cdr:x>
      <cdr:y>0.01161</cdr:y>
    </cdr:from>
    <cdr:to>
      <cdr:x>0.95954</cdr:x>
      <cdr:y>0.17988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1574" y="70556"/>
          <a:ext cx="8513704" cy="1023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600" b="1">
              <a:latin typeface="Arial" pitchFamily="34" charset="0"/>
              <a:cs typeface="Arial" pitchFamily="34" charset="0"/>
            </a:rPr>
            <a:t>Nombres de décès pour</a:t>
          </a:r>
          <a:r>
            <a:rPr lang="fr-FR" sz="1600" b="1" baseline="0">
              <a:latin typeface="Arial" pitchFamily="34" charset="0"/>
              <a:cs typeface="Arial" pitchFamily="34" charset="0"/>
            </a:rPr>
            <a:t> les 8</a:t>
          </a:r>
          <a:r>
            <a:rPr lang="fr-FR" sz="1600" b="1">
              <a:latin typeface="Arial" pitchFamily="34" charset="0"/>
              <a:cs typeface="Arial" pitchFamily="34" charset="0"/>
            </a:rPr>
            <a:t> principaux groupes d'événements</a:t>
          </a:r>
          <a:r>
            <a:rPr lang="fr-FR" sz="1600" b="1" baseline="0">
              <a:latin typeface="Arial" pitchFamily="34" charset="0"/>
              <a:cs typeface="Arial" pitchFamily="34" charset="0"/>
            </a:rPr>
            <a:t> indésirables graves </a:t>
          </a:r>
          <a:br>
            <a:rPr lang="fr-FR" sz="1600" b="1" baseline="0">
              <a:latin typeface="Arial" pitchFamily="34" charset="0"/>
              <a:cs typeface="Arial" pitchFamily="34" charset="0"/>
            </a:rPr>
          </a:br>
          <a:r>
            <a:rPr lang="fr-FR" sz="1600" b="1" baseline="0">
              <a:latin typeface="Arial" pitchFamily="34" charset="0"/>
              <a:cs typeface="Arial" pitchFamily="34" charset="0"/>
            </a:rPr>
            <a:t>déclarés mensuellement dans la base "EUDRAVIGILANCE" </a:t>
          </a:r>
          <a:endParaRPr lang="fr-FR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0.06448</cdr:x>
      <cdr:y>0.17988</cdr:y>
    </cdr:from>
    <cdr:to>
      <cdr:x>0.89507</cdr:x>
      <cdr:y>0.26499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99724" y="1093611"/>
          <a:ext cx="7725832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1100" b="1" baseline="0">
              <a:latin typeface="+mn-lt"/>
              <a:ea typeface="+mn-ea"/>
              <a:cs typeface="+mn-cs"/>
            </a:rPr>
            <a:t>Source : </a:t>
          </a:r>
          <a:r>
            <a:rPr lang="fr-FR" sz="1100" b="0" baseline="0">
              <a:latin typeface="+mn-lt"/>
              <a:ea typeface="+mn-ea"/>
              <a:cs typeface="+mn-cs"/>
            </a:rPr>
            <a:t>Données extraites de la base de pharmacovigilance "EUDRAVIGILANCE" de l'agence européenne du médicament (EMA).  Calculs et analyse réalisés par François PESTY sur les données cumulées à fin juillet et fin août 2016.</a:t>
          </a:r>
          <a:endParaRPr lang="fr-FR" sz="1100" b="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0.0179</cdr:x>
      <cdr:y>0.00196</cdr:y>
    </cdr:from>
    <cdr:to>
      <cdr:x>0.98693</cdr:x>
      <cdr:y>0.14296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6688" y="11906"/>
          <a:ext cx="9024937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r>
            <a:rPr lang="en-US" sz="1800" b="1" i="0" u="none" strike="noStrike" baseline="0"/>
            <a:t>Nombres moyens mensuels d'événements indésirables graves déclarés dans EudraVigilance</a:t>
          </a:r>
          <a:r>
            <a:rPr lang="fr-FR"/>
            <a:t/>
          </a:r>
          <a:br>
            <a:rPr lang="fr-FR"/>
          </a:br>
          <a:endParaRPr lang="fr-FR" sz="1100"/>
        </a:p>
      </cdr:txBody>
    </cdr:sp>
  </cdr:relSizeAnchor>
  <cdr:relSizeAnchor xmlns:cdr="http://schemas.openxmlformats.org/drawingml/2006/chartDrawing">
    <cdr:from>
      <cdr:x>0.20071</cdr:x>
      <cdr:y>0.9087</cdr:y>
    </cdr:from>
    <cdr:to>
      <cdr:x>1</cdr:x>
      <cdr:y>0.99381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869281" y="5524500"/>
          <a:ext cx="7444052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1100" b="1" baseline="0">
              <a:latin typeface="Calibri"/>
            </a:rPr>
            <a:t>Source : </a:t>
          </a:r>
          <a:r>
            <a:rPr lang="fr-FR" sz="1100" b="0" baseline="0">
              <a:latin typeface="Calibri"/>
            </a:rPr>
            <a:t>Données extraites de la base de pharmacovigilance "EUDRAVIGILANCE" de l'agence européenne du médicament (EMA).  Calculs et analyse réalisés par François PESTY sur les données cumulées à fin juillet et fin août 2016.</a:t>
          </a:r>
          <a:endParaRPr lang="fr-FR" sz="1100" b="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Methotrexate%20(up%20to%20July%202016)_29-08-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MABTHERA%20(up%20to%20August%202016)_11-09-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ORENCIA%20(up%20to%20August%202016)_10-09-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ROACTEMRA%20(up%20to%20August%202016)_11-09-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COSENTYX%20(up%20to%20August%202016)_11-09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Hydroxychloroquine%20(up%20to%20July%202016)_07-09-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Sulfasalazine%20(up%20to%20July%202016)_07-09-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Leflunomide%20(up%20to%20August%202016)_09-09-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Infliximab%20(up%20to%20August%202016)_10-09-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ENBREL%20(up%20to%20July%202016)_28-08-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HUMIRA%20(up%20to%20July%202016)_26-08-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CIMZIA%20(up%20to%20July%202016)_28-08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MA_number%20of%20individual%20cases%20identified%20in%20EudraVigilance%20for%20SIMPONI%20(up%20to%20July%202016)_29-08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mber by Reaction Groups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"/>
      <sheetName val="Reproductive system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1639</v>
          </cell>
        </row>
        <row r="3">
          <cell r="O3">
            <v>975</v>
          </cell>
        </row>
        <row r="5">
          <cell r="O5">
            <v>908</v>
          </cell>
        </row>
        <row r="6">
          <cell r="O6">
            <v>777</v>
          </cell>
        </row>
        <row r="7">
          <cell r="O7">
            <v>322</v>
          </cell>
        </row>
        <row r="9">
          <cell r="O9">
            <v>276</v>
          </cell>
        </row>
        <row r="10">
          <cell r="O10">
            <v>275</v>
          </cell>
        </row>
        <row r="14">
          <cell r="O14">
            <v>163</v>
          </cell>
        </row>
        <row r="32">
          <cell r="O32">
            <v>0.18326985403704668</v>
          </cell>
        </row>
        <row r="35">
          <cell r="O35">
            <v>176</v>
          </cell>
        </row>
        <row r="36">
          <cell r="O36">
            <v>44.017045454545453</v>
          </cell>
        </row>
        <row r="37">
          <cell r="O37">
            <v>240.17613636363637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Individual Cases By R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 disorders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 disorders"/>
      <sheetName val="Reproductive system and breast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785</v>
          </cell>
        </row>
        <row r="3">
          <cell r="O3">
            <v>441</v>
          </cell>
        </row>
        <row r="4">
          <cell r="O4">
            <v>335</v>
          </cell>
        </row>
        <row r="5">
          <cell r="O5">
            <v>191</v>
          </cell>
        </row>
        <row r="6">
          <cell r="O6">
            <v>156</v>
          </cell>
        </row>
        <row r="7">
          <cell r="O7">
            <v>147</v>
          </cell>
        </row>
        <row r="10">
          <cell r="O10">
            <v>71</v>
          </cell>
        </row>
        <row r="11">
          <cell r="O11">
            <v>70</v>
          </cell>
        </row>
        <row r="32">
          <cell r="O32">
            <v>0.16553246275519587</v>
          </cell>
        </row>
        <row r="35">
          <cell r="O35">
            <v>177</v>
          </cell>
        </row>
        <row r="36">
          <cell r="O36">
            <v>15.254237288135593</v>
          </cell>
        </row>
        <row r="37">
          <cell r="O37">
            <v>92.152542372881356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Individual Cases By R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 disorders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 disorders"/>
      <sheetName val="Reproductive system and breast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188</v>
          </cell>
        </row>
        <row r="3">
          <cell r="O3">
            <v>103</v>
          </cell>
        </row>
        <row r="4">
          <cell r="O4">
            <v>42</v>
          </cell>
        </row>
        <row r="5">
          <cell r="O5">
            <v>38</v>
          </cell>
        </row>
        <row r="6">
          <cell r="O6">
            <v>38</v>
          </cell>
        </row>
        <row r="7">
          <cell r="O7">
            <v>18</v>
          </cell>
        </row>
        <row r="8">
          <cell r="O8">
            <v>14</v>
          </cell>
        </row>
        <row r="10">
          <cell r="O10">
            <v>10</v>
          </cell>
        </row>
        <row r="32">
          <cell r="O32">
            <v>9.6187009005556615E-2</v>
          </cell>
        </row>
        <row r="35">
          <cell r="O35">
            <v>111.3225806451613</v>
          </cell>
        </row>
        <row r="36">
          <cell r="O36">
            <v>4.5094175601274991</v>
          </cell>
        </row>
        <row r="37">
          <cell r="O37">
            <v>46.881773399014776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Individual Cases By R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 disorders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 disorders"/>
      <sheetName val="Reproductive system and breast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105</v>
          </cell>
        </row>
        <row r="3">
          <cell r="O3">
            <v>61</v>
          </cell>
        </row>
        <row r="4">
          <cell r="O4">
            <v>36</v>
          </cell>
        </row>
        <row r="5">
          <cell r="O5">
            <v>33</v>
          </cell>
        </row>
        <row r="6">
          <cell r="O6">
            <v>29</v>
          </cell>
        </row>
        <row r="7">
          <cell r="O7">
            <v>26</v>
          </cell>
        </row>
        <row r="8">
          <cell r="O8">
            <v>18</v>
          </cell>
        </row>
        <row r="9">
          <cell r="O9">
            <v>16</v>
          </cell>
        </row>
        <row r="32">
          <cell r="O32">
            <v>0.11643192488262911</v>
          </cell>
        </row>
        <row r="35">
          <cell r="O35">
            <v>91.483870967741936</v>
          </cell>
        </row>
        <row r="36">
          <cell r="O36">
            <v>4.066290550070522</v>
          </cell>
        </row>
        <row r="37">
          <cell r="O37">
            <v>34.924188998589564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Individual Cases By R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 disorders"/>
      <sheetName val="General disorders"/>
      <sheetName val="Infections and infestations"/>
      <sheetName val="Neoplasms benign, malignant"/>
      <sheetName val="Vascular disorders"/>
      <sheetName val="Respiratory, thoracic and media"/>
      <sheetName val="Psychiatric disorders"/>
      <sheetName val="Gastrointestinal disorders"/>
      <sheetName val="Endocrine disorders"/>
      <sheetName val="Eye disorders"/>
      <sheetName val="Hepatobiliary disorders"/>
      <sheetName val="Immune system disorders"/>
      <sheetName val="Injury, poisoning and proc"/>
      <sheetName val="Investigations"/>
      <sheetName val="Metabolism and nutrition"/>
      <sheetName val="Musculoskeletal and connect"/>
      <sheetName val="Nervous system disorders"/>
      <sheetName val="Pregnancy, puerperium and peri"/>
      <sheetName val="Product issues"/>
      <sheetName val="Renal and urinary disorders"/>
      <sheetName val="Reproductive system and breast"/>
      <sheetName val="Skin and subcutaneous"/>
      <sheetName val="Surgical and medical proc"/>
      <sheetName val="Social circumstances"/>
      <sheetName val="Feuil12"/>
    </sheetNames>
    <sheetDataSet>
      <sheetData sheetId="0">
        <row r="2">
          <cell r="O2">
            <v>17</v>
          </cell>
        </row>
        <row r="3">
          <cell r="O3">
            <v>3</v>
          </cell>
        </row>
        <row r="4">
          <cell r="O4">
            <v>2</v>
          </cell>
        </row>
        <row r="6">
          <cell r="O6">
            <v>2</v>
          </cell>
        </row>
        <row r="7">
          <cell r="O7">
            <v>2</v>
          </cell>
        </row>
        <row r="9">
          <cell r="O9">
            <v>2</v>
          </cell>
        </row>
        <row r="12">
          <cell r="O12">
            <v>1</v>
          </cell>
        </row>
        <row r="28">
          <cell r="O28">
            <v>0</v>
          </cell>
        </row>
        <row r="32">
          <cell r="O32">
            <v>6.9230769230769235E-2</v>
          </cell>
        </row>
        <row r="35">
          <cell r="O35">
            <v>19.516129032258064</v>
          </cell>
        </row>
        <row r="36">
          <cell r="O36">
            <v>1.8446280991735537</v>
          </cell>
        </row>
        <row r="37">
          <cell r="O37">
            <v>26.644628099173556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ber By Reaction Groups"/>
      <sheetName val="Number of Individual Cases"/>
      <sheetName val="Number of Individual Cases for "/>
      <sheetName val="Blood and lymphatic system"/>
      <sheetName val="Cardiac disorders"/>
      <sheetName val="Congenital, familial and gen"/>
      <sheetName val="Ear and labyrinth disorders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 disorders"/>
      <sheetName val="Reproductive system and breast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69</v>
          </cell>
        </row>
        <row r="4">
          <cell r="O4">
            <v>51</v>
          </cell>
        </row>
        <row r="5">
          <cell r="O5">
            <v>42</v>
          </cell>
        </row>
        <row r="7">
          <cell r="O7">
            <v>26</v>
          </cell>
        </row>
        <row r="8">
          <cell r="O8">
            <v>20</v>
          </cell>
        </row>
        <row r="10">
          <cell r="O10">
            <v>16</v>
          </cell>
        </row>
        <row r="14">
          <cell r="O14">
            <v>9</v>
          </cell>
        </row>
        <row r="18">
          <cell r="O18">
            <v>8</v>
          </cell>
        </row>
        <row r="32">
          <cell r="O32">
            <v>9.9614250056727929E-2</v>
          </cell>
        </row>
        <row r="35">
          <cell r="O35">
            <v>176</v>
          </cell>
        </row>
        <row r="36">
          <cell r="O36">
            <v>2.4943181818181817</v>
          </cell>
        </row>
        <row r="37">
          <cell r="O37">
            <v>25.039772727272727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umber By Reaction Groups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 disorders"/>
      <sheetName val="Reproductive system and breast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57</v>
          </cell>
        </row>
        <row r="3">
          <cell r="O3">
            <v>46</v>
          </cell>
        </row>
        <row r="4">
          <cell r="O4">
            <v>41</v>
          </cell>
        </row>
        <row r="6">
          <cell r="O6">
            <v>24</v>
          </cell>
        </row>
        <row r="8">
          <cell r="O8">
            <v>21</v>
          </cell>
        </row>
        <row r="9">
          <cell r="O9">
            <v>19</v>
          </cell>
        </row>
        <row r="11">
          <cell r="O11">
            <v>13</v>
          </cell>
        </row>
        <row r="16">
          <cell r="O16">
            <v>6</v>
          </cell>
        </row>
        <row r="32">
          <cell r="O32">
            <v>6.9075029773719723E-2</v>
          </cell>
        </row>
        <row r="35">
          <cell r="O35">
            <v>176</v>
          </cell>
        </row>
        <row r="36">
          <cell r="O36">
            <v>1.9772727272727273</v>
          </cell>
        </row>
        <row r="37">
          <cell r="O37">
            <v>28.625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mber By Reaction Groups"/>
      <sheetName val="Number of Individual Cases"/>
      <sheetName val="Number of Individual Cases for "/>
      <sheetName val="Blood and lymphatic system"/>
      <sheetName val="Cardiac disorders"/>
      <sheetName val="Congenital, familial and gen"/>
      <sheetName val="Ear and labyrinth disorders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 disorders"/>
      <sheetName val="Reproductive system and breast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187</v>
          </cell>
        </row>
        <row r="3">
          <cell r="O3">
            <v>187</v>
          </cell>
        </row>
        <row r="4">
          <cell r="O4">
            <v>141</v>
          </cell>
        </row>
        <row r="6">
          <cell r="O6">
            <v>62</v>
          </cell>
        </row>
        <row r="9">
          <cell r="O9">
            <v>47</v>
          </cell>
        </row>
        <row r="10">
          <cell r="O10">
            <v>40</v>
          </cell>
        </row>
        <row r="11">
          <cell r="O11">
            <v>35</v>
          </cell>
        </row>
        <row r="13">
          <cell r="O13">
            <v>27</v>
          </cell>
        </row>
        <row r="32">
          <cell r="O32">
            <v>0.13773333333333335</v>
          </cell>
        </row>
        <row r="35">
          <cell r="O35">
            <v>177</v>
          </cell>
        </row>
        <row r="36">
          <cell r="O36">
            <v>5.8361581920903953</v>
          </cell>
        </row>
        <row r="37">
          <cell r="O37">
            <v>42.372881355932201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Individual Cases By R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 disorders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 disorders"/>
      <sheetName val="Reproductive system and breast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1222</v>
          </cell>
        </row>
        <row r="3">
          <cell r="O3">
            <v>1117</v>
          </cell>
        </row>
        <row r="4">
          <cell r="O4">
            <v>793</v>
          </cell>
        </row>
        <row r="5">
          <cell r="O5">
            <v>518</v>
          </cell>
        </row>
        <row r="6">
          <cell r="O6">
            <v>504</v>
          </cell>
        </row>
        <row r="7">
          <cell r="O7">
            <v>218</v>
          </cell>
        </row>
        <row r="8">
          <cell r="O8">
            <v>175</v>
          </cell>
        </row>
        <row r="9">
          <cell r="O9">
            <v>145</v>
          </cell>
        </row>
        <row r="32">
          <cell r="O32">
            <v>8.6250618012471886E-2</v>
          </cell>
        </row>
        <row r="35">
          <cell r="O35">
            <v>177</v>
          </cell>
        </row>
        <row r="36">
          <cell r="O36">
            <v>30.55367231638418</v>
          </cell>
        </row>
        <row r="37">
          <cell r="O37">
            <v>354.24293785310732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Individual Cases By R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 disorders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 disorders"/>
      <sheetName val="Reproductive system and breast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1218</v>
          </cell>
        </row>
        <row r="3">
          <cell r="O3">
            <v>739</v>
          </cell>
        </row>
        <row r="4">
          <cell r="O4">
            <v>522</v>
          </cell>
        </row>
        <row r="5">
          <cell r="O5">
            <v>443</v>
          </cell>
        </row>
        <row r="6">
          <cell r="O6">
            <v>422</v>
          </cell>
        </row>
        <row r="7">
          <cell r="O7">
            <v>191</v>
          </cell>
        </row>
        <row r="8">
          <cell r="O8">
            <v>144</v>
          </cell>
        </row>
        <row r="11">
          <cell r="O11">
            <v>100</v>
          </cell>
        </row>
        <row r="32">
          <cell r="O32">
            <v>7.0161862384729476E-2</v>
          </cell>
        </row>
        <row r="35">
          <cell r="O35">
            <v>176</v>
          </cell>
        </row>
        <row r="36">
          <cell r="O36">
            <v>24.727272727272727</v>
          </cell>
        </row>
        <row r="37">
          <cell r="O37">
            <v>352.43181818181819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Individual Cases By R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 disorders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"/>
      <sheetName val="Nervous system dis"/>
      <sheetName val="Pregnancy, puerperium and peri"/>
      <sheetName val="Product issues"/>
      <sheetName val="Psychiatric disorders"/>
      <sheetName val="Renal and urinary dis"/>
      <sheetName val="Reproductive system and breast"/>
      <sheetName val="Respiratory, thoracic and med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759</v>
          </cell>
        </row>
        <row r="3">
          <cell r="O3">
            <v>688</v>
          </cell>
        </row>
        <row r="4">
          <cell r="O4">
            <v>453</v>
          </cell>
        </row>
        <row r="5">
          <cell r="O5">
            <v>410</v>
          </cell>
        </row>
        <row r="6">
          <cell r="O6">
            <v>375</v>
          </cell>
        </row>
        <row r="7">
          <cell r="O7">
            <v>188</v>
          </cell>
        </row>
        <row r="8">
          <cell r="O8">
            <v>173</v>
          </cell>
        </row>
        <row r="9">
          <cell r="O9">
            <v>134</v>
          </cell>
        </row>
        <row r="32">
          <cell r="O32">
            <v>0.11052141264150411</v>
          </cell>
        </row>
        <row r="35">
          <cell r="O35">
            <v>154.76666666666668</v>
          </cell>
        </row>
        <row r="36">
          <cell r="O36">
            <v>25.29614473400818</v>
          </cell>
        </row>
        <row r="37">
          <cell r="O37">
            <v>228.88003446047813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Individual Cases By R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 disorders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 disorders"/>
      <sheetName val="Reproductive system and breast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145</v>
          </cell>
        </row>
        <row r="3">
          <cell r="O3">
            <v>54</v>
          </cell>
        </row>
        <row r="4">
          <cell r="O4">
            <v>42</v>
          </cell>
        </row>
        <row r="5">
          <cell r="O5">
            <v>33</v>
          </cell>
        </row>
        <row r="6">
          <cell r="O6">
            <v>31</v>
          </cell>
        </row>
        <row r="7">
          <cell r="O7">
            <v>15</v>
          </cell>
        </row>
        <row r="8">
          <cell r="O8">
            <v>11</v>
          </cell>
        </row>
        <row r="10">
          <cell r="O10">
            <v>8</v>
          </cell>
        </row>
        <row r="33">
          <cell r="O33">
            <v>5.0253942796043838E-2</v>
          </cell>
        </row>
        <row r="36">
          <cell r="O36">
            <v>82</v>
          </cell>
        </row>
        <row r="37">
          <cell r="O37">
            <v>4.5853658536585362</v>
          </cell>
        </row>
        <row r="38">
          <cell r="O38">
            <v>91.243902439024396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Individual Cases By R"/>
      <sheetName val="Number of Individual Cases"/>
      <sheetName val="Number of Individual Cases for "/>
      <sheetName val="Blood and lymphatic syst"/>
      <sheetName val="Cardiac disorders"/>
      <sheetName val="Congenital, familial and gen"/>
      <sheetName val="Ear and labyrinth disorders"/>
      <sheetName val="Endocrine disorders"/>
      <sheetName val="Eye disorders"/>
      <sheetName val="Gastrointestinal disorders"/>
      <sheetName val="General disorders"/>
      <sheetName val="Hepatobiliary disorders"/>
      <sheetName val="Immune system disorders"/>
      <sheetName val="Infections and infestations"/>
      <sheetName val="Injury, poisoning and proc"/>
      <sheetName val="Investigations"/>
      <sheetName val="Metabolism and nutrition"/>
      <sheetName val="Musculoskeletal and connect"/>
      <sheetName val="Neoplasms benign, malignant"/>
      <sheetName val="Nervous system disorders"/>
      <sheetName val="Pregnancy, puerperium and peri"/>
      <sheetName val="Product issues"/>
      <sheetName val="Psychiatric disorders"/>
      <sheetName val="Renal and urinary disorders"/>
      <sheetName val="Reproductive system and breast"/>
      <sheetName val="Respiratory, thoracic and media"/>
      <sheetName val="Skin and subcutaneous"/>
      <sheetName val="Social circumstances"/>
      <sheetName val="Surgical and medical proc"/>
      <sheetName val="Vascular disorders"/>
    </sheetNames>
    <sheetDataSet>
      <sheetData sheetId="0">
        <row r="2">
          <cell r="O2">
            <v>104</v>
          </cell>
        </row>
        <row r="3">
          <cell r="O3">
            <v>48</v>
          </cell>
        </row>
        <row r="4">
          <cell r="O4">
            <v>38</v>
          </cell>
        </row>
        <row r="5">
          <cell r="O5">
            <v>19</v>
          </cell>
        </row>
        <row r="6">
          <cell r="O6">
            <v>18</v>
          </cell>
        </row>
        <row r="7">
          <cell r="O7">
            <v>13</v>
          </cell>
        </row>
        <row r="8">
          <cell r="O8">
            <v>8</v>
          </cell>
        </row>
        <row r="11">
          <cell r="O11">
            <v>6</v>
          </cell>
        </row>
        <row r="32">
          <cell r="O32">
            <v>4.5311516677155446E-2</v>
          </cell>
        </row>
        <row r="35">
          <cell r="O35">
            <v>82</v>
          </cell>
        </row>
        <row r="36">
          <cell r="O36">
            <v>3.5121951219512195</v>
          </cell>
        </row>
        <row r="37">
          <cell r="O37">
            <v>77.512195121951223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rreports.eu/en/data_sourc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rreports.eu/en/data_sour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Normal="100" zoomScalePageLayoutView="70" workbookViewId="0">
      <pane ySplit="1575" topLeftCell="A7" activePane="bottomLeft"/>
      <selection activeCell="G1" sqref="G1"/>
      <selection pane="bottomLeft" activeCell="P4" sqref="P4"/>
    </sheetView>
  </sheetViews>
  <sheetFormatPr baseColWidth="10" defaultRowHeight="12.75"/>
  <cols>
    <col min="1" max="1" width="15.85546875" style="3" bestFit="1" customWidth="1"/>
    <col min="2" max="2" width="21" style="3" customWidth="1"/>
    <col min="3" max="3" width="17.42578125" style="3" bestFit="1" customWidth="1"/>
    <col min="4" max="4" width="22.140625" style="3" customWidth="1"/>
    <col min="5" max="5" width="17.140625" style="3" customWidth="1"/>
    <col min="6" max="8" width="25.7109375" style="3" customWidth="1"/>
    <col min="9" max="9" width="25.7109375" style="3" bestFit="1" customWidth="1"/>
    <col min="10" max="11" width="11.85546875" style="3" bestFit="1" customWidth="1"/>
    <col min="12" max="12" width="12.85546875" style="3" customWidth="1"/>
    <col min="13" max="13" width="11.85546875" style="3" bestFit="1" customWidth="1"/>
    <col min="14" max="14" width="14.42578125" style="3" customWidth="1"/>
    <col min="15" max="15" width="13.5703125" style="3" customWidth="1"/>
    <col min="16" max="16" width="14.28515625" style="3" customWidth="1"/>
    <col min="17" max="17" width="13.28515625" style="3" customWidth="1"/>
    <col min="18" max="16384" width="11.42578125" style="3"/>
  </cols>
  <sheetData>
    <row r="1" spans="1:17" ht="38.25">
      <c r="A1" s="2" t="s">
        <v>3</v>
      </c>
      <c r="B1" s="1" t="s">
        <v>27</v>
      </c>
      <c r="C1" s="1" t="s">
        <v>21</v>
      </c>
      <c r="D1" s="1" t="s">
        <v>26</v>
      </c>
      <c r="E1" s="1" t="s">
        <v>36</v>
      </c>
      <c r="F1" s="1" t="s">
        <v>62</v>
      </c>
      <c r="G1" s="1" t="s">
        <v>66</v>
      </c>
      <c r="H1" s="1" t="s">
        <v>65</v>
      </c>
      <c r="I1" s="1" t="s">
        <v>43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52</v>
      </c>
      <c r="P1" s="1" t="s">
        <v>51</v>
      </c>
      <c r="Q1" s="1" t="s">
        <v>53</v>
      </c>
    </row>
    <row r="2" spans="1:17" ht="25.5">
      <c r="A2" s="1" t="s">
        <v>0</v>
      </c>
      <c r="B2" s="2" t="s">
        <v>12</v>
      </c>
      <c r="C2" s="2" t="s">
        <v>22</v>
      </c>
      <c r="D2" s="2" t="s">
        <v>31</v>
      </c>
      <c r="E2" s="2" t="s">
        <v>37</v>
      </c>
      <c r="F2" s="2"/>
      <c r="G2" s="2"/>
      <c r="H2" s="2"/>
      <c r="I2" s="2" t="s">
        <v>42</v>
      </c>
      <c r="J2" s="2" t="s">
        <v>54</v>
      </c>
      <c r="K2" s="2" t="s">
        <v>55</v>
      </c>
      <c r="L2" s="2" t="s">
        <v>56</v>
      </c>
      <c r="M2" s="2" t="s">
        <v>57</v>
      </c>
      <c r="N2" s="2" t="s">
        <v>59</v>
      </c>
      <c r="O2" s="2" t="s">
        <v>60</v>
      </c>
      <c r="P2" s="2" t="s">
        <v>58</v>
      </c>
      <c r="Q2" s="2" t="s">
        <v>61</v>
      </c>
    </row>
    <row r="3" spans="1:17" ht="38.25">
      <c r="A3" s="1" t="s">
        <v>1</v>
      </c>
      <c r="B3" s="2" t="s">
        <v>13</v>
      </c>
      <c r="C3" s="2" t="s">
        <v>25</v>
      </c>
      <c r="D3" s="2" t="s">
        <v>32</v>
      </c>
      <c r="E3" s="2" t="s">
        <v>40</v>
      </c>
      <c r="F3" s="2"/>
      <c r="G3" s="2"/>
      <c r="H3" s="2"/>
      <c r="I3" s="2" t="s">
        <v>32</v>
      </c>
      <c r="J3" s="2"/>
      <c r="K3" s="2"/>
      <c r="L3" s="2"/>
      <c r="M3" s="2"/>
      <c r="N3" s="2" t="s">
        <v>63</v>
      </c>
      <c r="O3" s="2" t="s">
        <v>64</v>
      </c>
      <c r="P3" s="2" t="s">
        <v>63</v>
      </c>
      <c r="Q3" s="2"/>
    </row>
    <row r="4" spans="1:17">
      <c r="A4" s="1" t="s">
        <v>2</v>
      </c>
      <c r="B4" s="2" t="s">
        <v>14</v>
      </c>
      <c r="C4" s="2" t="s">
        <v>23</v>
      </c>
      <c r="D4" s="2" t="s">
        <v>34</v>
      </c>
      <c r="E4" s="2" t="s">
        <v>38</v>
      </c>
      <c r="F4" s="2"/>
      <c r="G4" s="2"/>
      <c r="H4" s="2"/>
      <c r="I4" s="2" t="s">
        <v>45</v>
      </c>
      <c r="J4" s="2" t="s">
        <v>67</v>
      </c>
      <c r="K4" s="4" t="s">
        <v>68</v>
      </c>
      <c r="L4" s="2" t="s">
        <v>69</v>
      </c>
      <c r="M4" s="2" t="s">
        <v>70</v>
      </c>
      <c r="N4" s="2" t="s">
        <v>71</v>
      </c>
      <c r="O4" s="2" t="s">
        <v>72</v>
      </c>
      <c r="P4" s="2" t="s">
        <v>73</v>
      </c>
      <c r="Q4" s="2" t="s">
        <v>74</v>
      </c>
    </row>
    <row r="5" spans="1:17" ht="38.25">
      <c r="A5" s="1" t="s">
        <v>15</v>
      </c>
      <c r="B5" s="2" t="s">
        <v>16</v>
      </c>
      <c r="C5" s="2" t="s">
        <v>28</v>
      </c>
      <c r="D5" s="2" t="s">
        <v>24</v>
      </c>
      <c r="E5" s="2" t="s">
        <v>28</v>
      </c>
      <c r="F5" s="2"/>
      <c r="G5" s="2"/>
      <c r="H5" s="2"/>
      <c r="I5" s="2" t="s">
        <v>44</v>
      </c>
      <c r="J5" s="2"/>
      <c r="K5" s="2"/>
      <c r="L5" s="2"/>
      <c r="M5" s="2"/>
      <c r="N5" s="2"/>
      <c r="O5" s="2"/>
      <c r="P5" s="2"/>
      <c r="Q5" s="2"/>
    </row>
    <row r="6" spans="1:17" s="5" customFormat="1" ht="76.5">
      <c r="A6" s="1" t="s">
        <v>7</v>
      </c>
      <c r="B6" s="10" t="s">
        <v>17</v>
      </c>
      <c r="C6" s="10" t="s">
        <v>29</v>
      </c>
      <c r="D6" s="10" t="s">
        <v>33</v>
      </c>
      <c r="E6" s="10" t="s">
        <v>39</v>
      </c>
      <c r="F6" s="10"/>
      <c r="G6" s="10"/>
      <c r="H6" s="10"/>
      <c r="I6" s="10">
        <v>36385</v>
      </c>
      <c r="J6" s="10">
        <v>36559</v>
      </c>
      <c r="K6" s="10">
        <v>37872</v>
      </c>
      <c r="L6" s="10">
        <v>40087</v>
      </c>
      <c r="M6" s="10">
        <v>40087</v>
      </c>
      <c r="N6" s="10">
        <v>35948</v>
      </c>
      <c r="O6" s="10">
        <v>39223</v>
      </c>
      <c r="P6" s="10">
        <v>39829</v>
      </c>
      <c r="Q6" s="10">
        <v>42019</v>
      </c>
    </row>
    <row r="7" spans="1:17" ht="38.25">
      <c r="A7" s="1" t="s">
        <v>4</v>
      </c>
      <c r="B7" s="2" t="s">
        <v>20</v>
      </c>
      <c r="C7" s="2" t="s">
        <v>12</v>
      </c>
      <c r="D7" s="2" t="s">
        <v>12</v>
      </c>
      <c r="E7" s="2" t="s">
        <v>12</v>
      </c>
      <c r="F7" s="2"/>
      <c r="G7" s="2"/>
      <c r="H7" s="2"/>
      <c r="I7" s="2" t="s">
        <v>12</v>
      </c>
      <c r="J7" s="2" t="s">
        <v>12</v>
      </c>
      <c r="K7" s="2" t="s">
        <v>12</v>
      </c>
      <c r="L7" s="2" t="s">
        <v>12</v>
      </c>
      <c r="M7" s="2" t="s">
        <v>12</v>
      </c>
      <c r="N7" s="2" t="s">
        <v>12</v>
      </c>
      <c r="O7" s="2" t="s">
        <v>12</v>
      </c>
      <c r="P7" s="2" t="s">
        <v>12</v>
      </c>
      <c r="Q7" s="2" t="s">
        <v>12</v>
      </c>
    </row>
    <row r="8" spans="1:17" ht="25.5">
      <c r="A8" s="1" t="s">
        <v>18</v>
      </c>
      <c r="B8" s="2" t="s">
        <v>19</v>
      </c>
      <c r="C8" s="2" t="s">
        <v>30</v>
      </c>
      <c r="D8" s="2" t="s">
        <v>35</v>
      </c>
      <c r="E8" s="2" t="s">
        <v>41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63.75">
      <c r="A9" s="1" t="s">
        <v>11</v>
      </c>
      <c r="B9" s="6">
        <f>'[1]Number by Reaction Groups'!$O$35</f>
        <v>176</v>
      </c>
      <c r="C9" s="6">
        <f>'[2]Number By Reaction Groups'!$O$35</f>
        <v>176</v>
      </c>
      <c r="D9" s="6">
        <f>'[3]Number By Reaction Groups'!$O$35</f>
        <v>176</v>
      </c>
      <c r="E9" s="6">
        <f>'[4]Number By Reaction Groups'!$O$35</f>
        <v>177</v>
      </c>
      <c r="F9" s="6"/>
      <c r="G9" s="6"/>
      <c r="H9" s="6"/>
      <c r="I9" s="6">
        <f>'[5]Number of Individual Cases By R'!$O$35</f>
        <v>177</v>
      </c>
      <c r="J9" s="6">
        <f>'[6]Number of Individual Cases By R'!$O$35</f>
        <v>176</v>
      </c>
      <c r="K9" s="6">
        <f>'[7]Number of Individual Cases By R'!$O$35</f>
        <v>154.76666666666668</v>
      </c>
      <c r="L9" s="6">
        <f>'[8]Number of Individual Cases By R'!$O$36</f>
        <v>82</v>
      </c>
      <c r="M9" s="6">
        <f>'[9]Number of Individual Cases By R'!$O$35</f>
        <v>82</v>
      </c>
      <c r="N9" s="6">
        <f>'[10]Number of Individual Cases By R'!$O$35</f>
        <v>177</v>
      </c>
      <c r="O9" s="6">
        <f>'[11]Number of Individual Cases By R'!$O$35</f>
        <v>111.3225806451613</v>
      </c>
      <c r="P9" s="6">
        <f>'[12]Number of Individual Cases By R'!$O$35</f>
        <v>91.483870967741936</v>
      </c>
      <c r="Q9" s="6">
        <f>'[13]Number of Individual Cases By R'!$O$35</f>
        <v>19.516129032258064</v>
      </c>
    </row>
    <row r="10" spans="1:17" ht="51">
      <c r="A10" s="8" t="s">
        <v>5</v>
      </c>
      <c r="B10" s="9">
        <f>'[1]Number by Reaction Groups'!$O$36</f>
        <v>44.017045454545453</v>
      </c>
      <c r="C10" s="11">
        <f>'[2]Number By Reaction Groups'!$O$36</f>
        <v>2.4943181818181817</v>
      </c>
      <c r="D10" s="11">
        <f>'[3]Number By Reaction Groups'!$O$36</f>
        <v>1.9772727272727273</v>
      </c>
      <c r="E10" s="11">
        <f>'[4]Number By Reaction Groups'!$O$36</f>
        <v>5.8361581920903953</v>
      </c>
      <c r="F10" s="9">
        <f>SUM(B10:E10)</f>
        <v>54.324794555726754</v>
      </c>
      <c r="G10" s="9">
        <f>SUM(I10:Q10)</f>
        <v>114.34922425078202</v>
      </c>
      <c r="H10" s="9">
        <f>SUM(I10:M10)</f>
        <v>88.674650753274847</v>
      </c>
      <c r="I10" s="11">
        <f>'[5]Number of Individual Cases By R'!$O$36</f>
        <v>30.55367231638418</v>
      </c>
      <c r="J10" s="11">
        <f>'[6]Number of Individual Cases By R'!$O$36</f>
        <v>24.727272727272727</v>
      </c>
      <c r="K10" s="11">
        <f>'[7]Number of Individual Cases By R'!$O$36</f>
        <v>25.29614473400818</v>
      </c>
      <c r="L10" s="11">
        <f>'[8]Number of Individual Cases By R'!$O$37</f>
        <v>4.5853658536585362</v>
      </c>
      <c r="M10" s="11">
        <f>'[9]Number of Individual Cases By R'!$O$36</f>
        <v>3.5121951219512195</v>
      </c>
      <c r="N10" s="11">
        <f>'[10]Number of Individual Cases By R'!$O$36</f>
        <v>15.254237288135593</v>
      </c>
      <c r="O10" s="12">
        <f>'[11]Number of Individual Cases By R'!$O$36</f>
        <v>4.5094175601274991</v>
      </c>
      <c r="P10" s="11">
        <f>'[12]Number of Individual Cases By R'!$O$36</f>
        <v>4.066290550070522</v>
      </c>
      <c r="Q10" s="12">
        <f>'[13]Number of Individual Cases By R'!$O$36</f>
        <v>1.8446280991735537</v>
      </c>
    </row>
    <row r="11" spans="1:17" ht="51">
      <c r="A11" s="1" t="s">
        <v>6</v>
      </c>
      <c r="B11" s="14">
        <f>'[1]Number by Reaction Groups'!$O$37</f>
        <v>240.17613636363637</v>
      </c>
      <c r="C11" s="12">
        <f>'[2]Number By Reaction Groups'!$O$37</f>
        <v>25.039772727272727</v>
      </c>
      <c r="D11" s="12">
        <f>'[3]Number By Reaction Groups'!$O$37</f>
        <v>28.625</v>
      </c>
      <c r="E11" s="12">
        <f>'[4]Number By Reaction Groups'!$O$37</f>
        <v>42.372881355932201</v>
      </c>
      <c r="F11" s="14">
        <f>SUM(B11:E11)</f>
        <v>336.2137904468413</v>
      </c>
      <c r="G11" s="14">
        <f>SUM(I11:Q11)</f>
        <v>1304.9140209260383</v>
      </c>
      <c r="H11" s="14">
        <f>SUM(I11:M11)</f>
        <v>1104.3108880563791</v>
      </c>
      <c r="I11" s="12">
        <f>'[5]Number of Individual Cases By R'!$O$37</f>
        <v>354.24293785310732</v>
      </c>
      <c r="J11" s="12">
        <f>'[6]Number of Individual Cases By R'!$O$37</f>
        <v>352.43181818181819</v>
      </c>
      <c r="K11" s="12">
        <f>'[7]Number of Individual Cases By R'!$O$37</f>
        <v>228.88003446047813</v>
      </c>
      <c r="L11" s="12">
        <f>'[8]Number of Individual Cases By R'!$O$38</f>
        <v>91.243902439024396</v>
      </c>
      <c r="M11" s="12">
        <f>'[9]Number of Individual Cases By R'!$O$37</f>
        <v>77.512195121951223</v>
      </c>
      <c r="N11" s="12">
        <f>'[10]Number of Individual Cases By R'!$O$37</f>
        <v>92.152542372881356</v>
      </c>
      <c r="O11" s="12">
        <f>'[11]Number of Individual Cases By R'!$O$37</f>
        <v>46.881773399014776</v>
      </c>
      <c r="P11" s="12">
        <f>'[12]Number of Individual Cases By R'!$O$37</f>
        <v>34.924188998589564</v>
      </c>
      <c r="Q11" s="12">
        <f>'[13]Number of Individual Cases By R'!$O$37</f>
        <v>26.644628099173556</v>
      </c>
    </row>
    <row r="12" spans="1:17" ht="25.5">
      <c r="A12" s="1" t="s">
        <v>10</v>
      </c>
      <c r="B12" s="15">
        <f>'[1]Number by Reaction Groups'!$O$32</f>
        <v>0.18326985403704668</v>
      </c>
      <c r="C12" s="13">
        <f>'[2]Number By Reaction Groups'!$O$32</f>
        <v>9.9614250056727929E-2</v>
      </c>
      <c r="D12" s="13">
        <f>'[3]Number By Reaction Groups'!$O$32</f>
        <v>6.9075029773719723E-2</v>
      </c>
      <c r="E12" s="13">
        <f>'[4]Number By Reaction Groups'!$O$32</f>
        <v>0.13773333333333335</v>
      </c>
      <c r="F12" s="15">
        <f>F10/F11</f>
        <v>0.16157812707065636</v>
      </c>
      <c r="G12" s="15">
        <f>G10/G11</f>
        <v>8.7629700054593293E-2</v>
      </c>
      <c r="H12" s="15">
        <f>H10/H11</f>
        <v>8.0298629409825836E-2</v>
      </c>
      <c r="I12" s="13">
        <f>'[5]Number of Individual Cases By R'!$O$32</f>
        <v>8.6250618012471886E-2</v>
      </c>
      <c r="J12" s="13">
        <f>'[6]Number of Individual Cases By R'!$O$32</f>
        <v>7.0161862384729476E-2</v>
      </c>
      <c r="K12" s="13">
        <f>'[7]Number of Individual Cases By R'!$O$32</f>
        <v>0.11052141264150411</v>
      </c>
      <c r="L12" s="13">
        <f>'[8]Number of Individual Cases By R'!$O$33</f>
        <v>5.0253942796043838E-2</v>
      </c>
      <c r="M12" s="13">
        <f>'[9]Number of Individual Cases By R'!$O$32</f>
        <v>4.5311516677155446E-2</v>
      </c>
      <c r="N12" s="13">
        <f>'[10]Number of Individual Cases By R'!$O$32</f>
        <v>0.16553246275519587</v>
      </c>
      <c r="O12" s="13">
        <f>'[11]Number of Individual Cases By R'!$O$32</f>
        <v>9.6187009005556615E-2</v>
      </c>
      <c r="P12" s="13">
        <f>'[12]Number of Individual Cases By R'!$O$32</f>
        <v>0.11643192488262911</v>
      </c>
      <c r="Q12" s="13">
        <f>'[13]Number of Individual Cases By R'!$O$32</f>
        <v>6.9230769230769235E-2</v>
      </c>
    </row>
    <row r="13" spans="1:17" ht="63.75">
      <c r="B13" s="3" t="s">
        <v>8</v>
      </c>
      <c r="D13" s="7" t="s">
        <v>9</v>
      </c>
    </row>
  </sheetData>
  <hyperlinks>
    <hyperlink ref="D13" r:id="rId1"/>
  </hyperlinks>
  <pageMargins left="0.33" right="0.36" top="0.74803149606299213" bottom="0.74803149606299213" header="0.31496062992125984" footer="0.31496062992125984"/>
  <pageSetup paperSize="9" scale="65" orientation="landscape" horizontalDpi="4294967293" r:id="rId2"/>
  <headerFooter>
    <oddHeader>&amp;C&amp;"Arial,Gras"&amp;14Mean numbers of deaths and serious adverse drug reactions reported monthly in EudraVigilance, the database of European Medicines Agency for Chronic HCV medications</oddHeader>
    <oddFooter xml:space="preserve">&amp;C&amp;"Arial,Normal"&amp;10François PESTY
Pharmacist
France
Francois.PESTY@Wanadoo.fr   
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opLeftCell="H1" zoomScaleNormal="100" zoomScalePageLayoutView="70" workbookViewId="0">
      <selection activeCell="A4" activeCellId="1" sqref="A2:Q2 A4:Q11"/>
    </sheetView>
  </sheetViews>
  <sheetFormatPr baseColWidth="10" defaultRowHeight="12.75"/>
  <cols>
    <col min="1" max="1" width="48.28515625" style="3" bestFit="1" customWidth="1"/>
    <col min="2" max="2" width="21" style="3" customWidth="1"/>
    <col min="3" max="3" width="17.42578125" style="3" bestFit="1" customWidth="1"/>
    <col min="4" max="4" width="22.140625" style="3" customWidth="1"/>
    <col min="5" max="5" width="17.140625" style="3" customWidth="1"/>
    <col min="6" max="8" width="25.7109375" style="3" customWidth="1"/>
    <col min="9" max="9" width="25.7109375" style="3" bestFit="1" customWidth="1"/>
    <col min="10" max="11" width="11.85546875" style="3" bestFit="1" customWidth="1"/>
    <col min="12" max="12" width="12.85546875" style="3" customWidth="1"/>
    <col min="13" max="13" width="11.85546875" style="3" bestFit="1" customWidth="1"/>
    <col min="14" max="14" width="14.42578125" style="3" customWidth="1"/>
    <col min="15" max="15" width="13.5703125" style="3" customWidth="1"/>
    <col min="16" max="16" width="14.28515625" style="3" customWidth="1"/>
    <col min="17" max="17" width="13.28515625" style="3" customWidth="1"/>
    <col min="18" max="16384" width="11.42578125" style="3"/>
  </cols>
  <sheetData>
    <row r="1" spans="1:17" ht="38.25">
      <c r="A1" s="2" t="s">
        <v>3</v>
      </c>
      <c r="B1" s="1" t="s">
        <v>27</v>
      </c>
      <c r="C1" s="1" t="s">
        <v>21</v>
      </c>
      <c r="D1" s="1" t="s">
        <v>26</v>
      </c>
      <c r="E1" s="1" t="s">
        <v>36</v>
      </c>
      <c r="F1" s="1" t="s">
        <v>62</v>
      </c>
      <c r="G1" s="1" t="s">
        <v>66</v>
      </c>
      <c r="H1" s="1" t="s">
        <v>65</v>
      </c>
      <c r="I1" s="1" t="s">
        <v>43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52</v>
      </c>
      <c r="P1" s="1" t="s">
        <v>51</v>
      </c>
      <c r="Q1" s="1" t="s">
        <v>53</v>
      </c>
    </row>
    <row r="2" spans="1:17" ht="25.5">
      <c r="A2" s="1" t="s">
        <v>0</v>
      </c>
      <c r="B2" s="2" t="s">
        <v>12</v>
      </c>
      <c r="C2" s="2" t="s">
        <v>22</v>
      </c>
      <c r="D2" s="2" t="s">
        <v>31</v>
      </c>
      <c r="E2" s="2" t="s">
        <v>37</v>
      </c>
      <c r="F2" s="2" t="s">
        <v>62</v>
      </c>
      <c r="G2" s="2" t="s">
        <v>66</v>
      </c>
      <c r="H2" s="2" t="s">
        <v>65</v>
      </c>
      <c r="I2" s="2" t="s">
        <v>42</v>
      </c>
      <c r="J2" s="2" t="s">
        <v>54</v>
      </c>
      <c r="K2" s="2" t="s">
        <v>55</v>
      </c>
      <c r="L2" s="2" t="s">
        <v>56</v>
      </c>
      <c r="M2" s="2" t="s">
        <v>57</v>
      </c>
      <c r="N2" s="2" t="s">
        <v>59</v>
      </c>
      <c r="O2" s="2" t="s">
        <v>60</v>
      </c>
      <c r="P2" s="2" t="s">
        <v>58</v>
      </c>
      <c r="Q2" s="2" t="s">
        <v>61</v>
      </c>
    </row>
    <row r="3" spans="1:17">
      <c r="A3" s="1" t="s">
        <v>83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">
      <c r="A4" s="16" t="s">
        <v>75</v>
      </c>
      <c r="B4" s="18">
        <f>'[1]Number by Reaction Groups'!$O$2/'[1]Number by Reaction Groups'!$O$35</f>
        <v>9.3125</v>
      </c>
      <c r="C4" s="18">
        <f>'[2]Number By Reaction Groups'!$O$4/'[2]Number By Reaction Groups'!$O$35</f>
        <v>0.28977272727272729</v>
      </c>
      <c r="D4" s="18">
        <f>'[3]Number By Reaction Groups'!$O$2/'[3]Number By Reaction Groups'!$O$35</f>
        <v>0.32386363636363635</v>
      </c>
      <c r="E4" s="18">
        <f>'[4]Number By Reaction Groups'!$O$3/'[4]Number By Reaction Groups'!$O$35</f>
        <v>1.0564971751412429</v>
      </c>
      <c r="F4" s="18">
        <f>SUM(B4:E4)</f>
        <v>10.982633538777606</v>
      </c>
      <c r="G4" s="18">
        <f>SUM(I4:Q4)</f>
        <v>23.861367621818822</v>
      </c>
      <c r="H4" s="18">
        <f>SUM(I4:M4)</f>
        <v>17.250877672823446</v>
      </c>
      <c r="I4" s="18">
        <f>'[5]Number of Individual Cases By R'!$O$2/'[5]Number of Individual Cases By R'!$O$35</f>
        <v>6.9039548022598867</v>
      </c>
      <c r="J4" s="18">
        <f>'[6]Number of Individual Cases By R'!$O$3/'[6]Number of Individual Cases By R'!$O$35</f>
        <v>4.1988636363636367</v>
      </c>
      <c r="K4" s="19">
        <f>'[7]Number of Individual Cases By R'!$O$2/'[7]Number of Individual Cases By R'!$O$35</f>
        <v>4.9041567951755329</v>
      </c>
      <c r="L4" s="18">
        <f>'[8]Number of Individual Cases By R'!$O$3/'[8]Number of Individual Cases By R'!$O$36</f>
        <v>0.65853658536585369</v>
      </c>
      <c r="M4" s="18">
        <f>'[9]Number of Individual Cases By R'!$O$3/'[9]Number of Individual Cases By R'!$O$35</f>
        <v>0.58536585365853655</v>
      </c>
      <c r="N4" s="18">
        <f>'[10]Number of Individual Cases By R'!$O$2/'[10]Number of Individual Cases By R'!$O$35</f>
        <v>4.4350282485875709</v>
      </c>
      <c r="O4" s="18">
        <f>'[11]Number of Individual Cases By R'!$O$3/'[11]Number of Individual Cases By R'!$O$35</f>
        <v>0.92523906114169807</v>
      </c>
      <c r="P4" s="18">
        <f>'[12]Number of Individual Cases By R'!$O$2/'[12]Number of Individual Cases By R'!$O$35</f>
        <v>1.1477433004231312</v>
      </c>
      <c r="Q4" s="18">
        <f>'[13]Number of Individual Cases By R'!$O$6/'[13]Number of Individual Cases By R'!$O$35</f>
        <v>0.10247933884297521</v>
      </c>
    </row>
    <row r="5" spans="1:17" ht="15">
      <c r="A5" s="16" t="s">
        <v>76</v>
      </c>
      <c r="B5" s="18">
        <f>'[1]Number by Reaction Groups'!$O$3/'[1]Number by Reaction Groups'!$O$35</f>
        <v>5.5397727272727275</v>
      </c>
      <c r="C5" s="18">
        <f>'[2]Number By Reaction Groups'!$O$2/'[2]Number By Reaction Groups'!$O$35</f>
        <v>0.39204545454545453</v>
      </c>
      <c r="D5" s="18">
        <f>'[3]Number By Reaction Groups'!$O$3/'[3]Number By Reaction Groups'!$O$35</f>
        <v>0.26136363636363635</v>
      </c>
      <c r="E5" s="18">
        <f>'[4]Number By Reaction Groups'!$O$2/'[4]Number By Reaction Groups'!$O$35</f>
        <v>1.0564971751412429</v>
      </c>
      <c r="F5" s="18">
        <f t="shared" ref="F5:F12" si="0">SUM(B5:E5)</f>
        <v>7.2496789933230614</v>
      </c>
      <c r="G5" s="18">
        <f t="shared" ref="G5:G12" si="1">SUM(I5:Q5)</f>
        <v>26.431345920701673</v>
      </c>
      <c r="H5" s="18">
        <f t="shared" ref="H5:H12" si="2">SUM(I5:M5)</f>
        <v>20.713176054533353</v>
      </c>
      <c r="I5" s="18">
        <f>'[5]Number of Individual Cases By R'!$O$3/'[5]Number of Individual Cases By R'!$O$35</f>
        <v>6.3107344632768365</v>
      </c>
      <c r="J5" s="18">
        <f>'[6]Number of Individual Cases By R'!$O$2/'[6]Number of Individual Cases By R'!$O$35</f>
        <v>6.9204545454545459</v>
      </c>
      <c r="K5" s="18">
        <f>'[7]Number of Individual Cases By R'!$O$3/'[7]Number of Individual Cases By R'!$O$35</f>
        <v>4.4454016799483087</v>
      </c>
      <c r="L5" s="18">
        <f>'[8]Number of Individual Cases By R'!$O$2/'[8]Number of Individual Cases By R'!$O$36</f>
        <v>1.7682926829268293</v>
      </c>
      <c r="M5" s="18">
        <f>'[9]Number of Individual Cases By R'!$O$2/'[9]Number of Individual Cases By R'!$O$35</f>
        <v>1.2682926829268293</v>
      </c>
      <c r="N5" s="18">
        <f>'[10]Number of Individual Cases By R'!$O$3/'[10]Number of Individual Cases By R'!$O$35</f>
        <v>2.4915254237288136</v>
      </c>
      <c r="O5" s="18">
        <f>'[11]Number of Individual Cases By R'!$O$2/'[11]Number of Individual Cases By R'!$O$35</f>
        <v>1.6887858591712546</v>
      </c>
      <c r="P5" s="18">
        <f>'[12]Number of Individual Cases By R'!$O$3/'[12]Number of Individual Cases By R'!$O$35</f>
        <v>0.66678420310296194</v>
      </c>
      <c r="Q5" s="18">
        <f>'[13]Number of Individual Cases By R'!$O$2/'[13]Number of Individual Cases By R'!$O$35</f>
        <v>0.87107438016528926</v>
      </c>
    </row>
    <row r="6" spans="1:17" s="5" customFormat="1" ht="15">
      <c r="A6" s="16" t="s">
        <v>77</v>
      </c>
      <c r="B6" s="18">
        <f>'[1]Number by Reaction Groups'!$O$6/'[1]Number by Reaction Groups'!$O$35</f>
        <v>4.4147727272727275</v>
      </c>
      <c r="C6" s="18">
        <f>'[2]Number By Reaction Groups'!$O$18/'[2]Number By Reaction Groups'!$O$35</f>
        <v>4.5454545454545456E-2</v>
      </c>
      <c r="D6" s="18">
        <f>'[3]Number By Reaction Groups'!$O$8/'[3]Number By Reaction Groups'!$O$35</f>
        <v>0.11931818181818182</v>
      </c>
      <c r="E6" s="18">
        <f>'[4]Number By Reaction Groups'!$O$13/'[4]Number By Reaction Groups'!$O$35</f>
        <v>0.15254237288135594</v>
      </c>
      <c r="F6" s="18">
        <f t="shared" si="0"/>
        <v>4.7320878274268106</v>
      </c>
      <c r="G6" s="18">
        <f t="shared" si="1"/>
        <v>11.802130713625253</v>
      </c>
      <c r="H6" s="18">
        <f t="shared" si="2"/>
        <v>10.243981675801715</v>
      </c>
      <c r="I6" s="18">
        <f>'[5]Number of Individual Cases By R'!$O$4/'[5]Number of Individual Cases By R'!$O$35</f>
        <v>4.4802259887005649</v>
      </c>
      <c r="J6" s="18">
        <f>'[6]Number of Individual Cases By R'!$O$5/'[6]Number of Individual Cases By R'!$O$35</f>
        <v>2.5170454545454546</v>
      </c>
      <c r="K6" s="18">
        <f>'[7]Number of Individual Cases By R'!$O$5/'[7]Number of Individual Cases By R'!$O$35</f>
        <v>2.6491492569459401</v>
      </c>
      <c r="L6" s="18">
        <f>'[8]Number of Individual Cases By R'!$O$6/'[8]Number of Individual Cases By R'!$O$36</f>
        <v>0.37804878048780488</v>
      </c>
      <c r="M6" s="18">
        <f>'[9]Number of Individual Cases By R'!$O$6/'[9]Number of Individual Cases By R'!$O$35</f>
        <v>0.21951219512195122</v>
      </c>
      <c r="N6" s="18">
        <f>'[10]Number of Individual Cases By R'!$O$6/'[10]Number of Individual Cases By R'!$O$35</f>
        <v>0.88135593220338981</v>
      </c>
      <c r="O6" s="18">
        <f>'[11]Number of Individual Cases By R'!$O$5/'[11]Number of Individual Cases By R'!$O$35</f>
        <v>0.34135033323674296</v>
      </c>
      <c r="P6" s="18">
        <f>'[12]Number of Individual Cases By R'!$O$7/'[12]Number of Individual Cases By R'!$O$35</f>
        <v>0.2842031029619182</v>
      </c>
      <c r="Q6" s="18">
        <f>'[13]Number of Individual Cases By R'!$O$12/'[13]Number of Individual Cases By R'!$O$35</f>
        <v>5.1239669421487603E-2</v>
      </c>
    </row>
    <row r="7" spans="1:17" ht="15">
      <c r="A7" s="16" t="s">
        <v>78</v>
      </c>
      <c r="B7" s="18">
        <f>'[1]Number by Reaction Groups'!$O$5/'[1]Number by Reaction Groups'!$O$35</f>
        <v>5.1590909090909092</v>
      </c>
      <c r="C7" s="18">
        <f>'[2]Number By Reaction Groups'!$O$7/'[2]Number By Reaction Groups'!$O$35</f>
        <v>0.14772727272727273</v>
      </c>
      <c r="D7" s="18">
        <f>'[3]Number By Reaction Groups'!$O$4/'[3]Number By Reaction Groups'!$O$35</f>
        <v>0.23295454545454544</v>
      </c>
      <c r="E7" s="18">
        <f>'[4]Number By Reaction Groups'!$O$4/'[4]Number By Reaction Groups'!$O$35</f>
        <v>0.79661016949152541</v>
      </c>
      <c r="F7" s="18">
        <f t="shared" si="0"/>
        <v>6.3363828967642526</v>
      </c>
      <c r="G7" s="18">
        <f t="shared" si="1"/>
        <v>11.111426683692805</v>
      </c>
      <c r="H7" s="18">
        <f t="shared" si="2"/>
        <v>8.3814296556649452</v>
      </c>
      <c r="I7" s="18">
        <f>'[5]Number of Individual Cases By R'!$O$5/'[5]Number of Individual Cases By R'!$O$35</f>
        <v>2.9265536723163841</v>
      </c>
      <c r="J7" s="18">
        <f>'[6]Number of Individual Cases By R'!$O$6/'[6]Number of Individual Cases By R'!$O$35</f>
        <v>2.3977272727272729</v>
      </c>
      <c r="K7" s="18">
        <f>'[7]Number of Individual Cases By R'!$O$6/'[7]Number of Individual Cases By R'!$O$35</f>
        <v>2.4230023691578717</v>
      </c>
      <c r="L7" s="18">
        <f>'[8]Number of Individual Cases By R'!$O$5/'[8]Number of Individual Cases By R'!$O$36</f>
        <v>0.40243902439024393</v>
      </c>
      <c r="M7" s="18">
        <f>'[9]Number of Individual Cases By R'!$O$5/'[9]Number of Individual Cases By R'!$O$35</f>
        <v>0.23170731707317074</v>
      </c>
      <c r="N7" s="18">
        <f>'[10]Number of Individual Cases By R'!$O$4/'[10]Number of Individual Cases By R'!$O$35</f>
        <v>1.8926553672316384</v>
      </c>
      <c r="O7" s="18">
        <f>'[11]Number of Individual Cases By R'!$O$6/'[11]Number of Individual Cases By R'!$O$35</f>
        <v>0.34135033323674296</v>
      </c>
      <c r="P7" s="18">
        <f>'[12]Number of Individual Cases By R'!$O$4/'[12]Number of Individual Cases By R'!$O$35</f>
        <v>0.39351198871650211</v>
      </c>
      <c r="Q7" s="18">
        <f>'[13]Number of Individual Cases By R'!$O$9/'[13]Number of Individual Cases By R'!$O$35</f>
        <v>0.10247933884297521</v>
      </c>
    </row>
    <row r="8" spans="1:17" ht="15">
      <c r="A8" s="16" t="s">
        <v>79</v>
      </c>
      <c r="B8" s="18">
        <f>'[1]Number by Reaction Groups'!$O$10/'[1]Number by Reaction Groups'!$O$35</f>
        <v>1.5625</v>
      </c>
      <c r="C8" s="18">
        <f>'[2]Number By Reaction Groups'!$O$5/'[2]Number By Reaction Groups'!$O$35</f>
        <v>0.23863636363636365</v>
      </c>
      <c r="D8" s="18">
        <f>'[3]Number By Reaction Groups'!$O$6/'[3]Number By Reaction Groups'!$O$35</f>
        <v>0.13636363636363635</v>
      </c>
      <c r="E8" s="18">
        <f>'[4]Number By Reaction Groups'!$O$6/'[4]Number By Reaction Groups'!$O$35</f>
        <v>0.35028248587570621</v>
      </c>
      <c r="F8" s="18">
        <f t="shared" si="0"/>
        <v>2.2877824858757063</v>
      </c>
      <c r="G8" s="18">
        <f t="shared" si="1"/>
        <v>11.686779659781998</v>
      </c>
      <c r="H8" s="18">
        <f t="shared" si="2"/>
        <v>9.715963336068004</v>
      </c>
      <c r="I8" s="18">
        <f>'[5]Number of Individual Cases By R'!$O$6/'[5]Number of Individual Cases By R'!$O$35</f>
        <v>2.847457627118644</v>
      </c>
      <c r="J8" s="18">
        <f>'[6]Number of Individual Cases By R'!$O$4/'[6]Number of Individual Cases By R'!$O$35</f>
        <v>2.9659090909090908</v>
      </c>
      <c r="K8" s="18">
        <f>'[7]Number of Individual Cases By R'!$O$4/'[7]Number of Individual Cases By R'!$O$35</f>
        <v>2.9269868619427091</v>
      </c>
      <c r="L8" s="18">
        <f>'[8]Number of Individual Cases By R'!$O$4/'[8]Number of Individual Cases By R'!$O$36</f>
        <v>0.51219512195121952</v>
      </c>
      <c r="M8" s="18">
        <f>'[9]Number of Individual Cases By R'!$O$4/'[9]Number of Individual Cases By R'!$O$35</f>
        <v>0.46341463414634149</v>
      </c>
      <c r="N8" s="18">
        <f>'[10]Number of Individual Cases By R'!$O$5/'[10]Number of Individual Cases By R'!$O$35</f>
        <v>1.0790960451977401</v>
      </c>
      <c r="O8" s="18">
        <f>'[11]Number of Individual Cases By R'!$O$4/'[11]Number of Individual Cases By R'!$O$35</f>
        <v>0.37728194726166325</v>
      </c>
      <c r="P8" s="18">
        <f>'[12]Number of Individual Cases By R'!$O$5/'[12]Number of Individual Cases By R'!$O$35</f>
        <v>0.36071932299012693</v>
      </c>
      <c r="Q8" s="18">
        <f>'[13]Number of Individual Cases By R'!$O$3/'[13]Number of Individual Cases By R'!$O$35</f>
        <v>0.1537190082644628</v>
      </c>
    </row>
    <row r="9" spans="1:17" ht="15">
      <c r="A9" s="16" t="s">
        <v>80</v>
      </c>
      <c r="B9" s="18">
        <f>'[1]Number by Reaction Groups'!$O$7/'[1]Number by Reaction Groups'!$O$35</f>
        <v>1.8295454545454546</v>
      </c>
      <c r="C9" s="18">
        <f>'[2]Number By Reaction Groups'!$O$8/'[2]Number By Reaction Groups'!$O$35</f>
        <v>0.11363636363636363</v>
      </c>
      <c r="D9" s="18">
        <f>'[3]Number By Reaction Groups'!$O$16/'[3]Number By Reaction Groups'!$O$35</f>
        <v>3.4090909090909088E-2</v>
      </c>
      <c r="E9" s="18">
        <f>'[4]Number By Reaction Groups'!$O$11/'[4]Number By Reaction Groups'!$O$35</f>
        <v>0.19774011299435029</v>
      </c>
      <c r="F9" s="18">
        <f t="shared" si="0"/>
        <v>2.1750128402670774</v>
      </c>
      <c r="G9" s="18">
        <f t="shared" si="1"/>
        <v>5.0675769359683187</v>
      </c>
      <c r="H9" s="18">
        <f t="shared" si="2"/>
        <v>3.7761408650786801</v>
      </c>
      <c r="I9" s="18">
        <f>'[5]Number of Individual Cases By R'!$O$7/'[5]Number of Individual Cases By R'!$O$35</f>
        <v>1.231638418079096</v>
      </c>
      <c r="J9" s="18">
        <f>'[6]Number of Individual Cases By R'!$O$7/'[6]Number of Individual Cases By R'!$O$35</f>
        <v>1.0852272727272727</v>
      </c>
      <c r="K9" s="18">
        <f>'[7]Number of Individual Cases By R'!$O$8/'[7]Number of Individual Cases By R'!$O$35</f>
        <v>1.1178117596381649</v>
      </c>
      <c r="L9" s="18">
        <f>'[8]Number of Individual Cases By R'!$O$7/'[8]Number of Individual Cases By R'!$O$36</f>
        <v>0.18292682926829268</v>
      </c>
      <c r="M9" s="18">
        <f>'[9]Number of Individual Cases By R'!$O$7/'[9]Number of Individual Cases By R'!$O$35</f>
        <v>0.15853658536585366</v>
      </c>
      <c r="N9" s="18">
        <f>'[10]Number of Individual Cases By R'!$O$7/'[10]Number of Individual Cases By R'!$O$35</f>
        <v>0.83050847457627119</v>
      </c>
      <c r="O9" s="18">
        <f>'[11]Number of Individual Cases By R'!$O$7/'[11]Number of Individual Cases By R'!$O$35</f>
        <v>0.16169226311214141</v>
      </c>
      <c r="P9" s="18">
        <f>'[12]Number of Individual Cases By R'!$O$8/'[12]Number of Individual Cases By R'!$O$35</f>
        <v>0.19675599435825106</v>
      </c>
      <c r="Q9" s="18">
        <f>'[13]Number of Individual Cases By R'!$O$7/'[13]Number of Individual Cases By R'!$O$35</f>
        <v>0.10247933884297521</v>
      </c>
    </row>
    <row r="10" spans="1:17" ht="15">
      <c r="A10" s="16" t="s">
        <v>81</v>
      </c>
      <c r="B10" s="20">
        <f>'[1]Number by Reaction Groups'!$O$9/'[1]Number by Reaction Groups'!$O$35</f>
        <v>1.5681818181818181</v>
      </c>
      <c r="C10" s="20">
        <f>'[2]Number By Reaction Groups'!$O$14/'[2]Number By Reaction Groups'!$O$35</f>
        <v>5.113636363636364E-2</v>
      </c>
      <c r="D10" s="20">
        <f>'[3]Number By Reaction Groups'!$O$9/'[3]Number By Reaction Groups'!$O$35</f>
        <v>0.10795454545454546</v>
      </c>
      <c r="E10" s="20">
        <f>'[4]Number By Reaction Groups'!$O$9/'[4]Number By Reaction Groups'!$O$35</f>
        <v>0.2655367231638418</v>
      </c>
      <c r="F10" s="18">
        <f t="shared" si="0"/>
        <v>1.9928094504365688</v>
      </c>
      <c r="G10" s="18">
        <f t="shared" si="1"/>
        <v>3.9496872547525346</v>
      </c>
      <c r="H10" s="18">
        <f t="shared" si="2"/>
        <v>3.0033215546312202</v>
      </c>
      <c r="I10" s="20">
        <f>'[5]Number of Individual Cases By R'!$O$8/'[5]Number of Individual Cases By R'!$O$35</f>
        <v>0.98870056497175141</v>
      </c>
      <c r="J10" s="20">
        <f>'[6]Number of Individual Cases By R'!$O$11/'[6]Number of Individual Cases By R'!$O$35</f>
        <v>0.56818181818181823</v>
      </c>
      <c r="K10" s="20">
        <f>'[7]Number of Individual Cases By R'!$O$7/'[7]Number of Individual Cases By R'!$O$35</f>
        <v>1.2147318544044798</v>
      </c>
      <c r="L10" s="20">
        <f>'[8]Number of Individual Cases By R'!$O$8/'[8]Number of Individual Cases By R'!$O$36</f>
        <v>0.13414634146341464</v>
      </c>
      <c r="M10" s="20">
        <f>'[9]Number of Individual Cases By R'!$O$8/'[9]Number of Individual Cases By R'!$O$35</f>
        <v>9.7560975609756101E-2</v>
      </c>
      <c r="N10" s="20">
        <f>'[10]Number of Individual Cases By R'!$O$10/'[10]Number of Individual Cases By R'!$O$35</f>
        <v>0.40112994350282488</v>
      </c>
      <c r="O10" s="20">
        <f>'[11]Number of Individual Cases By R'!$O$8/'[11]Number of Individual Cases By R'!$O$35</f>
        <v>0.12576064908722109</v>
      </c>
      <c r="P10" s="20">
        <f>'[12]Number of Individual Cases By R'!$O$6/'[12]Number of Individual Cases By R'!$O$35</f>
        <v>0.31699576868829338</v>
      </c>
      <c r="Q10" s="20">
        <f>'[13]Number of Individual Cases By R'!$O$4/'[13]Number of Individual Cases By R'!$O$35</f>
        <v>0.10247933884297521</v>
      </c>
    </row>
    <row r="11" spans="1:17" ht="15">
      <c r="A11" s="16" t="s">
        <v>82</v>
      </c>
      <c r="B11" s="18">
        <f>'[1]Number by Reaction Groups'!$O$14/'[1]Number by Reaction Groups'!$O$35</f>
        <v>0.92613636363636365</v>
      </c>
      <c r="C11" s="18">
        <f>'[2]Number By Reaction Groups'!$O$10/'[2]Number By Reaction Groups'!$O$35</f>
        <v>9.0909090909090912E-2</v>
      </c>
      <c r="D11" s="18">
        <f>'[3]Number By Reaction Groups'!$O$11/'[3]Number By Reaction Groups'!$O$35</f>
        <v>7.3863636363636367E-2</v>
      </c>
      <c r="E11" s="18">
        <f>'[4]Number By Reaction Groups'!$O$10/'[4]Number By Reaction Groups'!$O$35</f>
        <v>0.22598870056497175</v>
      </c>
      <c r="F11" s="18">
        <f t="shared" si="0"/>
        <v>1.3168977914740627</v>
      </c>
      <c r="G11" s="18">
        <f t="shared" si="1"/>
        <v>3.3341455565509963</v>
      </c>
      <c r="H11" s="18">
        <f t="shared" si="2"/>
        <v>2.6739420782926606</v>
      </c>
      <c r="I11" s="18">
        <f>'[5]Number of Individual Cases By R'!$O$9/'[5]Number of Individual Cases By R'!$O$35</f>
        <v>0.8192090395480226</v>
      </c>
      <c r="J11" s="18">
        <f>'[6]Number of Individual Cases By R'!$O$8/'[6]Number of Individual Cases By R'!$O$35</f>
        <v>0.81818181818181823</v>
      </c>
      <c r="K11" s="18">
        <f>'[7]Number of Individual Cases By R'!$O$9/'[7]Number of Individual Cases By R'!$O$35</f>
        <v>0.86581951324574624</v>
      </c>
      <c r="L11" s="18">
        <f>'[8]Number of Individual Cases By R'!$O$10/'[8]Number of Individual Cases By R'!$O$36</f>
        <v>9.7560975609756101E-2</v>
      </c>
      <c r="M11" s="18">
        <f>'[9]Number of Individual Cases By R'!$O$11/'[9]Number of Individual Cases By R'!$O$35</f>
        <v>7.3170731707317069E-2</v>
      </c>
      <c r="N11" s="18">
        <f>'[10]Number of Individual Cases By R'!$O$11/'[10]Number of Individual Cases By R'!$O$35</f>
        <v>0.39548022598870058</v>
      </c>
      <c r="O11" s="18">
        <f>'[11]Number of Individual Cases By R'!$O$10/'[11]Number of Individual Cases By R'!$O$35</f>
        <v>8.9829035062300777E-2</v>
      </c>
      <c r="P11" s="18">
        <f>'[12]Number of Individual Cases By R'!$O$9/'[12]Number of Individual Cases By R'!$O$35</f>
        <v>0.17489421720733428</v>
      </c>
      <c r="Q11" s="18">
        <f>'[13]Number of Individual Cases By R'!$O$28/'[13]Number of Individual Cases By R'!$O$35</f>
        <v>0</v>
      </c>
    </row>
    <row r="12" spans="1:17">
      <c r="A12" s="1" t="s">
        <v>84</v>
      </c>
      <c r="B12" s="21">
        <f>SUM(B4:B11)</f>
        <v>30.312499999999996</v>
      </c>
      <c r="C12" s="22">
        <f>SUM(C4:C11)</f>
        <v>1.3693181818181817</v>
      </c>
      <c r="D12" s="22">
        <f>SUM(D4:D11)</f>
        <v>1.2897727272727273</v>
      </c>
      <c r="E12" s="22">
        <f>SUM(E4:E11)</f>
        <v>4.101694915254237</v>
      </c>
      <c r="F12" s="18">
        <f t="shared" si="0"/>
        <v>37.073285824345142</v>
      </c>
      <c r="G12" s="18">
        <f t="shared" si="1"/>
        <v>97.244460346892396</v>
      </c>
      <c r="H12" s="18">
        <f t="shared" si="2"/>
        <v>75.75883289289402</v>
      </c>
      <c r="I12" s="21">
        <f>SUM(I4:I11)</f>
        <v>26.508474576271187</v>
      </c>
      <c r="J12" s="21">
        <f>SUM(J4:J11)</f>
        <v>21.471590909090907</v>
      </c>
      <c r="K12" s="22">
        <f>SUM(K4:K11)</f>
        <v>20.547060090458753</v>
      </c>
      <c r="L12" s="22">
        <f>SUM(L4:L11)</f>
        <v>4.1341463414634143</v>
      </c>
      <c r="M12" s="22">
        <f>SUM(M4:M11)</f>
        <v>3.0975609756097566</v>
      </c>
      <c r="N12" s="22">
        <f>SUM(N4:N11)</f>
        <v>12.40677966101695</v>
      </c>
      <c r="O12" s="22">
        <f>SUM(O4:O11)</f>
        <v>4.0512894813097651</v>
      </c>
      <c r="P12" s="22">
        <f>SUM(P4:P11)</f>
        <v>3.5416078984485195</v>
      </c>
      <c r="Q12" s="22">
        <f>SUM(Q4:Q11)</f>
        <v>1.4859504132231405</v>
      </c>
    </row>
    <row r="13" spans="1:17" ht="63.75">
      <c r="B13" s="3" t="s">
        <v>8</v>
      </c>
      <c r="D13" s="7" t="s">
        <v>9</v>
      </c>
    </row>
  </sheetData>
  <hyperlinks>
    <hyperlink ref="D13" r:id="rId1"/>
  </hyperlinks>
  <pageMargins left="0.33" right="0.36" top="0.74803149606299213" bottom="0.74803149606299213" header="0.31496062992125984" footer="0.31496062992125984"/>
  <pageSetup paperSize="9" scale="65" orientation="landscape" horizontalDpi="4294967293" r:id="rId2"/>
  <headerFooter>
    <oddHeader>&amp;C&amp;"Arial,Gras"&amp;14Mean numbers of deaths and serious adverse drug reactions reported monthly in EudraVigilance, the database of European Medicines Agency for Chronic HCV medications</oddHeader>
    <oddFooter xml:space="preserve">&amp;C&amp;"Arial,Normal"&amp;10François PESTY
Pharmacist
France
Francois.PESTY@Wanadoo.fr   
&amp;"-,Normal"&amp;11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2AA481-6D71-47D4-A1A0-D224539EE616}"/>
</file>

<file path=customXml/itemProps2.xml><?xml version="1.0" encoding="utf-8"?>
<ds:datastoreItem xmlns:ds="http://schemas.openxmlformats.org/officeDocument/2006/customXml" ds:itemID="{AE10280A-5F9D-410F-A006-F2ACE4F768A0}"/>
</file>

<file path=customXml/itemProps3.xml><?xml version="1.0" encoding="utf-8"?>
<ds:datastoreItem xmlns:ds="http://schemas.openxmlformats.org/officeDocument/2006/customXml" ds:itemID="{D4E81ED3-C7FF-48FA-910C-A9A179999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Deaths &amp; serious ADR per month</vt:lpstr>
      <vt:lpstr>Deaths &amp; serious ADR per mo (2)</vt:lpstr>
      <vt:lpstr>Feuil2</vt:lpstr>
      <vt:lpstr>Feuil3</vt:lpstr>
      <vt:lpstr>Number of deaths per month</vt:lpstr>
      <vt:lpstr>Deaths per month for 8 Reaction</vt:lpstr>
      <vt:lpstr>Number of Serious ADR per month</vt:lpstr>
      <vt:lpstr>% Death per Serious ADR</vt:lpstr>
      <vt:lpstr>'Deaths &amp; serious ADR per mo (2)'!Zone_d_impression</vt:lpstr>
      <vt:lpstr>'Deaths &amp; serious ADR per month'!Zone_d_impression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cp:lastPrinted>2015-06-27T09:05:45Z</cp:lastPrinted>
  <dcterms:created xsi:type="dcterms:W3CDTF">2015-06-25T11:25:38Z</dcterms:created>
  <dcterms:modified xsi:type="dcterms:W3CDTF">2016-09-14T09:18:26Z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